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kusovm\OneDrive - health.gov.sk\Pracovná plocha\Usmernenie k MU\"/>
    </mc:Choice>
  </mc:AlternateContent>
  <bookViews>
    <workbookView xWindow="360" yWindow="150" windowWidth="19155" windowHeight="9030" tabRatio="712"/>
  </bookViews>
  <sheets>
    <sheet name="Príklad_1.rok ochranná lehota" sheetId="1" r:id="rId1"/>
    <sheet name="Príklad_2.rok udržateľnosti" sheetId="7" r:id="rId2"/>
    <sheet name="Príklad_3.rok udržateľnosti" sheetId="4" r:id="rId3"/>
    <sheet name="Príklad_4.rok udržateľnosti" sheetId="8" r:id="rId4"/>
    <sheet name="Príklad_5.rok udržateľnosti" sheetId="5" r:id="rId5"/>
    <sheet name="Evidenčný počet ZP-NEVYPĹŇAŤ" sheetId="6" r:id="rId6"/>
  </sheets>
  <definedNames>
    <definedName name="_xlnm._FilterDatabase" localSheetId="0" hidden="1">'Príklad_1.rok ochranná lehota'!$A$15:$AI$15</definedName>
    <definedName name="_xlnm._FilterDatabase" localSheetId="1" hidden="1">'Príklad_2.rok udržateľnosti'!$A$15:$AI$15</definedName>
    <definedName name="_xlnm._FilterDatabase" localSheetId="2" hidden="1">'Príklad_3.rok udržateľnosti'!$A$15:$AI$15</definedName>
    <definedName name="_xlnm._FilterDatabase" localSheetId="3" hidden="1">'Príklad_4.rok udržateľnosti'!$A$15:$AI$15</definedName>
    <definedName name="_xlnm._FilterDatabase" localSheetId="4" hidden="1">'Príklad_5.rok udržateľnosti'!$A$15:$AI$15</definedName>
  </definedNames>
  <calcPr calcId="162913"/>
</workbook>
</file>

<file path=xl/calcChain.xml><?xml version="1.0" encoding="utf-8"?>
<calcChain xmlns="http://schemas.openxmlformats.org/spreadsheetml/2006/main">
  <c r="A47" i="5" l="1"/>
  <c r="A47" i="8"/>
  <c r="A47" i="4"/>
  <c r="A47" i="7"/>
  <c r="B16" i="7"/>
  <c r="B16" i="4" s="1"/>
  <c r="B16" i="8" s="1"/>
  <c r="B16" i="5" s="1"/>
  <c r="C16" i="7"/>
  <c r="C16" i="4" s="1"/>
  <c r="C16" i="8" s="1"/>
  <c r="C16" i="5" s="1"/>
  <c r="D16" i="7"/>
  <c r="D16" i="4" s="1"/>
  <c r="D16" i="8" s="1"/>
  <c r="D16" i="5" s="1"/>
  <c r="E16" i="7"/>
  <c r="E16" i="4" s="1"/>
  <c r="E16" i="8" s="1"/>
  <c r="E16" i="5" s="1"/>
  <c r="F16" i="7"/>
  <c r="F16" i="4" s="1"/>
  <c r="F16" i="8" s="1"/>
  <c r="F16" i="5" s="1"/>
  <c r="B17" i="7"/>
  <c r="B17" i="4" s="1"/>
  <c r="B17" i="8" s="1"/>
  <c r="B17" i="5" s="1"/>
  <c r="C17" i="7"/>
  <c r="C17" i="4" s="1"/>
  <c r="C17" i="8" s="1"/>
  <c r="C17" i="5" s="1"/>
  <c r="D17" i="7"/>
  <c r="D17" i="4" s="1"/>
  <c r="D17" i="8" s="1"/>
  <c r="D17" i="5" s="1"/>
  <c r="E17" i="7"/>
  <c r="E17" i="4" s="1"/>
  <c r="E17" i="8" s="1"/>
  <c r="E17" i="5" s="1"/>
  <c r="F17" i="7"/>
  <c r="F17" i="4" s="1"/>
  <c r="F17" i="8" s="1"/>
  <c r="F17" i="5" s="1"/>
  <c r="B18" i="7"/>
  <c r="B18" i="4" s="1"/>
  <c r="B18" i="8" s="1"/>
  <c r="B18" i="5" s="1"/>
  <c r="C18" i="7"/>
  <c r="C18" i="4" s="1"/>
  <c r="C18" i="8" s="1"/>
  <c r="C18" i="5" s="1"/>
  <c r="D18" i="7"/>
  <c r="D18" i="4" s="1"/>
  <c r="D18" i="8" s="1"/>
  <c r="D18" i="5" s="1"/>
  <c r="E18" i="7"/>
  <c r="E18" i="4" s="1"/>
  <c r="E18" i="8" s="1"/>
  <c r="E18" i="5" s="1"/>
  <c r="F18" i="7"/>
  <c r="F18" i="4" s="1"/>
  <c r="F18" i="8" s="1"/>
  <c r="F18" i="5" s="1"/>
  <c r="B19" i="7"/>
  <c r="B19" i="4" s="1"/>
  <c r="B19" i="8" s="1"/>
  <c r="B19" i="5" s="1"/>
  <c r="C19" i="7"/>
  <c r="C19" i="4" s="1"/>
  <c r="C19" i="8" s="1"/>
  <c r="C19" i="5" s="1"/>
  <c r="D19" i="7"/>
  <c r="D19" i="4" s="1"/>
  <c r="D19" i="8" s="1"/>
  <c r="D19" i="5" s="1"/>
  <c r="E19" i="7"/>
  <c r="E19" i="4" s="1"/>
  <c r="E19" i="8" s="1"/>
  <c r="E19" i="5" s="1"/>
  <c r="F19" i="7"/>
  <c r="F19" i="4" s="1"/>
  <c r="F19" i="8" s="1"/>
  <c r="F19" i="5" s="1"/>
  <c r="B20" i="7"/>
  <c r="B20" i="4" s="1"/>
  <c r="B20" i="8" s="1"/>
  <c r="B20" i="5" s="1"/>
  <c r="C20" i="7"/>
  <c r="C20" i="4" s="1"/>
  <c r="C20" i="8" s="1"/>
  <c r="C20" i="5" s="1"/>
  <c r="D20" i="7"/>
  <c r="D20" i="4" s="1"/>
  <c r="D20" i="8" s="1"/>
  <c r="D20" i="5" s="1"/>
  <c r="E20" i="7"/>
  <c r="E20" i="4" s="1"/>
  <c r="E20" i="8" s="1"/>
  <c r="E20" i="5" s="1"/>
  <c r="F20" i="7"/>
  <c r="F20" i="4" s="1"/>
  <c r="F20" i="8" s="1"/>
  <c r="F20" i="5" s="1"/>
  <c r="B21" i="7"/>
  <c r="B21" i="4" s="1"/>
  <c r="B21" i="8" s="1"/>
  <c r="B21" i="5" s="1"/>
  <c r="C21" i="7"/>
  <c r="C21" i="4" s="1"/>
  <c r="C21" i="8" s="1"/>
  <c r="C21" i="5" s="1"/>
  <c r="D21" i="7"/>
  <c r="D21" i="4" s="1"/>
  <c r="D21" i="8" s="1"/>
  <c r="D21" i="5" s="1"/>
  <c r="E21" i="7"/>
  <c r="E21" i="4" s="1"/>
  <c r="E21" i="8" s="1"/>
  <c r="E21" i="5" s="1"/>
  <c r="F21" i="7"/>
  <c r="F21" i="4" s="1"/>
  <c r="F21" i="8" s="1"/>
  <c r="F21" i="5" s="1"/>
  <c r="B22" i="7"/>
  <c r="B22" i="4" s="1"/>
  <c r="B22" i="8" s="1"/>
  <c r="B22" i="5" s="1"/>
  <c r="C22" i="7"/>
  <c r="C22" i="4" s="1"/>
  <c r="C22" i="8" s="1"/>
  <c r="C22" i="5" s="1"/>
  <c r="D22" i="7"/>
  <c r="D22" i="4" s="1"/>
  <c r="D22" i="8" s="1"/>
  <c r="D22" i="5" s="1"/>
  <c r="E22" i="7"/>
  <c r="E22" i="4" s="1"/>
  <c r="E22" i="8" s="1"/>
  <c r="E22" i="5" s="1"/>
  <c r="F22" i="7"/>
  <c r="F22" i="4" s="1"/>
  <c r="F22" i="8" s="1"/>
  <c r="F22" i="5" s="1"/>
  <c r="B23" i="7"/>
  <c r="B23" i="4" s="1"/>
  <c r="B23" i="8" s="1"/>
  <c r="B23" i="5" s="1"/>
  <c r="C23" i="7"/>
  <c r="C23" i="4" s="1"/>
  <c r="C23" i="8" s="1"/>
  <c r="C23" i="5" s="1"/>
  <c r="D23" i="7"/>
  <c r="D23" i="4" s="1"/>
  <c r="D23" i="8" s="1"/>
  <c r="D23" i="5" s="1"/>
  <c r="E23" i="7"/>
  <c r="E23" i="4" s="1"/>
  <c r="E23" i="8" s="1"/>
  <c r="E23" i="5" s="1"/>
  <c r="F23" i="7"/>
  <c r="F23" i="4" s="1"/>
  <c r="F23" i="8" s="1"/>
  <c r="F23" i="5" s="1"/>
  <c r="B24" i="7"/>
  <c r="B24" i="4" s="1"/>
  <c r="B24" i="8" s="1"/>
  <c r="B24" i="5" s="1"/>
  <c r="C24" i="7"/>
  <c r="C24" i="4" s="1"/>
  <c r="C24" i="8" s="1"/>
  <c r="C24" i="5" s="1"/>
  <c r="D24" i="7"/>
  <c r="D24" i="4" s="1"/>
  <c r="D24" i="8" s="1"/>
  <c r="D24" i="5" s="1"/>
  <c r="E24" i="7"/>
  <c r="E24" i="4" s="1"/>
  <c r="E24" i="8" s="1"/>
  <c r="E24" i="5" s="1"/>
  <c r="F24" i="7"/>
  <c r="F24" i="4" s="1"/>
  <c r="F24" i="8" s="1"/>
  <c r="F24" i="5" s="1"/>
  <c r="B25" i="7"/>
  <c r="B25" i="4" s="1"/>
  <c r="B25" i="8" s="1"/>
  <c r="B25" i="5" s="1"/>
  <c r="C25" i="7"/>
  <c r="C25" i="4" s="1"/>
  <c r="C25" i="8" s="1"/>
  <c r="C25" i="5" s="1"/>
  <c r="D25" i="7"/>
  <c r="D25" i="4" s="1"/>
  <c r="D25" i="8" s="1"/>
  <c r="D25" i="5" s="1"/>
  <c r="E25" i="7"/>
  <c r="E25" i="4" s="1"/>
  <c r="E25" i="8" s="1"/>
  <c r="E25" i="5" s="1"/>
  <c r="F25" i="7"/>
  <c r="F25" i="4" s="1"/>
  <c r="F25" i="8" s="1"/>
  <c r="F25" i="5" s="1"/>
  <c r="B26" i="7"/>
  <c r="B26" i="4" s="1"/>
  <c r="B26" i="8" s="1"/>
  <c r="B26" i="5" s="1"/>
  <c r="C26" i="7"/>
  <c r="C26" i="4" s="1"/>
  <c r="C26" i="8" s="1"/>
  <c r="C26" i="5" s="1"/>
  <c r="D26" i="7"/>
  <c r="D26" i="4" s="1"/>
  <c r="D26" i="8" s="1"/>
  <c r="D26" i="5" s="1"/>
  <c r="E26" i="7"/>
  <c r="E26" i="4" s="1"/>
  <c r="E26" i="8" s="1"/>
  <c r="E26" i="5" s="1"/>
  <c r="F26" i="7"/>
  <c r="F26" i="4" s="1"/>
  <c r="F26" i="8" s="1"/>
  <c r="F26" i="5" s="1"/>
  <c r="B27" i="7"/>
  <c r="B27" i="4" s="1"/>
  <c r="B27" i="8" s="1"/>
  <c r="B27" i="5" s="1"/>
  <c r="C27" i="7"/>
  <c r="C27" i="4" s="1"/>
  <c r="C27" i="8" s="1"/>
  <c r="C27" i="5" s="1"/>
  <c r="D27" i="7"/>
  <c r="D27" i="4" s="1"/>
  <c r="D27" i="8" s="1"/>
  <c r="D27" i="5" s="1"/>
  <c r="E27" i="7"/>
  <c r="E27" i="4" s="1"/>
  <c r="E27" i="8" s="1"/>
  <c r="E27" i="5" s="1"/>
  <c r="F27" i="7"/>
  <c r="F27" i="4" s="1"/>
  <c r="F27" i="8" s="1"/>
  <c r="F27" i="5" s="1"/>
  <c r="B28" i="7"/>
  <c r="B28" i="4" s="1"/>
  <c r="B28" i="8" s="1"/>
  <c r="B28" i="5" s="1"/>
  <c r="C28" i="7"/>
  <c r="C28" i="4" s="1"/>
  <c r="C28" i="8" s="1"/>
  <c r="C28" i="5" s="1"/>
  <c r="D28" i="7"/>
  <c r="D28" i="4" s="1"/>
  <c r="D28" i="8" s="1"/>
  <c r="D28" i="5" s="1"/>
  <c r="E28" i="7"/>
  <c r="E28" i="4" s="1"/>
  <c r="E28" i="8" s="1"/>
  <c r="E28" i="5" s="1"/>
  <c r="F28" i="7"/>
  <c r="F28" i="4" s="1"/>
  <c r="F28" i="8" s="1"/>
  <c r="F28" i="5" s="1"/>
  <c r="B29" i="7"/>
  <c r="B29" i="4" s="1"/>
  <c r="B29" i="8" s="1"/>
  <c r="B29" i="5" s="1"/>
  <c r="C29" i="7"/>
  <c r="C29" i="4" s="1"/>
  <c r="C29" i="8" s="1"/>
  <c r="C29" i="5" s="1"/>
  <c r="D29" i="7"/>
  <c r="D29" i="4" s="1"/>
  <c r="D29" i="8" s="1"/>
  <c r="D29" i="5" s="1"/>
  <c r="E29" i="7"/>
  <c r="E29" i="4" s="1"/>
  <c r="E29" i="8" s="1"/>
  <c r="E29" i="5" s="1"/>
  <c r="F29" i="7"/>
  <c r="F29" i="4" s="1"/>
  <c r="F29" i="8" s="1"/>
  <c r="F29" i="5" s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F8" i="1" l="1"/>
  <c r="F9" i="1"/>
  <c r="F10" i="1"/>
  <c r="F11" i="1"/>
  <c r="F12" i="1"/>
  <c r="C3" i="5"/>
  <c r="C4" i="5"/>
  <c r="C5" i="5"/>
  <c r="C6" i="5"/>
  <c r="C7" i="5"/>
  <c r="C9" i="5"/>
  <c r="C10" i="5"/>
  <c r="C11" i="5"/>
  <c r="C12" i="5"/>
  <c r="C8" i="5"/>
  <c r="E4" i="5"/>
  <c r="E5" i="5"/>
  <c r="E6" i="5"/>
  <c r="E7" i="5"/>
  <c r="E8" i="5"/>
  <c r="E9" i="5"/>
  <c r="E10" i="5"/>
  <c r="E11" i="5"/>
  <c r="E12" i="5"/>
  <c r="E3" i="5"/>
  <c r="C3" i="8"/>
  <c r="C4" i="8"/>
  <c r="C5" i="8"/>
  <c r="C6" i="8"/>
  <c r="C7" i="8"/>
  <c r="C9" i="8"/>
  <c r="C10" i="8"/>
  <c r="C11" i="8"/>
  <c r="C12" i="8"/>
  <c r="C8" i="8"/>
  <c r="E4" i="8"/>
  <c r="E5" i="8"/>
  <c r="E6" i="8"/>
  <c r="E7" i="8"/>
  <c r="E8" i="8"/>
  <c r="E9" i="8"/>
  <c r="E10" i="8"/>
  <c r="E11" i="8"/>
  <c r="E12" i="8"/>
  <c r="E3" i="8"/>
  <c r="C4" i="7"/>
  <c r="C5" i="7"/>
  <c r="C6" i="7"/>
  <c r="C7" i="7"/>
  <c r="C8" i="7"/>
  <c r="C9" i="7"/>
  <c r="C10" i="7"/>
  <c r="C11" i="7"/>
  <c r="C12" i="7"/>
  <c r="C3" i="7"/>
  <c r="C3" i="4"/>
  <c r="C4" i="4"/>
  <c r="C5" i="4"/>
  <c r="C6" i="4"/>
  <c r="C7" i="4"/>
  <c r="C9" i="4"/>
  <c r="C10" i="4"/>
  <c r="C11" i="4"/>
  <c r="C12" i="4"/>
  <c r="C8" i="4"/>
  <c r="E4" i="4"/>
  <c r="E5" i="4"/>
  <c r="E6" i="4"/>
  <c r="E7" i="4"/>
  <c r="E8" i="4"/>
  <c r="E9" i="4"/>
  <c r="E10" i="4"/>
  <c r="E11" i="4"/>
  <c r="E12" i="4"/>
  <c r="E3" i="4"/>
  <c r="E8" i="7"/>
  <c r="E9" i="7"/>
  <c r="E10" i="7"/>
  <c r="E11" i="7"/>
  <c r="E12" i="7"/>
  <c r="E4" i="7"/>
  <c r="E5" i="7"/>
  <c r="E6" i="7"/>
  <c r="E7" i="7"/>
  <c r="E3" i="7"/>
  <c r="E47" i="5" l="1"/>
  <c r="E47" i="8"/>
  <c r="E47" i="4"/>
  <c r="E47" i="7"/>
  <c r="E1" i="5" l="1"/>
  <c r="E1" i="8"/>
  <c r="E1" i="4"/>
  <c r="E1" i="7"/>
  <c r="G30" i="1"/>
  <c r="G31" i="1"/>
  <c r="G32" i="1"/>
  <c r="D30" i="7" l="1"/>
  <c r="D30" i="4" s="1"/>
  <c r="D30" i="8" s="1"/>
  <c r="D30" i="5" s="1"/>
  <c r="D31" i="7"/>
  <c r="D31" i="4" s="1"/>
  <c r="D31" i="8" s="1"/>
  <c r="D31" i="5" s="1"/>
  <c r="D32" i="7"/>
  <c r="D32" i="4" s="1"/>
  <c r="D32" i="8" s="1"/>
  <c r="D32" i="5" s="1"/>
  <c r="D33" i="7"/>
  <c r="D33" i="4" s="1"/>
  <c r="D34" i="7"/>
  <c r="D34" i="4" s="1"/>
  <c r="D34" i="8" s="1"/>
  <c r="D34" i="5" s="1"/>
  <c r="D35" i="7"/>
  <c r="D35" i="4" s="1"/>
  <c r="D35" i="8" s="1"/>
  <c r="D35" i="5" s="1"/>
  <c r="D36" i="7"/>
  <c r="D36" i="4" s="1"/>
  <c r="D36" i="8" s="1"/>
  <c r="D36" i="5" s="1"/>
  <c r="D37" i="7"/>
  <c r="D37" i="4" s="1"/>
  <c r="D37" i="8" s="1"/>
  <c r="D37" i="5" s="1"/>
  <c r="D38" i="7"/>
  <c r="D38" i="4" s="1"/>
  <c r="D38" i="8" s="1"/>
  <c r="D38" i="5" s="1"/>
  <c r="D39" i="7"/>
  <c r="D39" i="4" s="1"/>
  <c r="D39" i="8" s="1"/>
  <c r="D39" i="5" s="1"/>
  <c r="D40" i="7"/>
  <c r="D40" i="4" s="1"/>
  <c r="D40" i="8" s="1"/>
  <c r="D40" i="5" s="1"/>
  <c r="D41" i="7"/>
  <c r="D41" i="4" s="1"/>
  <c r="D41" i="8" s="1"/>
  <c r="D41" i="5" s="1"/>
  <c r="D42" i="7"/>
  <c r="D42" i="4" s="1"/>
  <c r="D42" i="8" s="1"/>
  <c r="D42" i="5" s="1"/>
  <c r="D43" i="7"/>
  <c r="D43" i="4" s="1"/>
  <c r="D43" i="8" s="1"/>
  <c r="D43" i="5" s="1"/>
  <c r="D44" i="7"/>
  <c r="D44" i="4" s="1"/>
  <c r="D44" i="8" s="1"/>
  <c r="D44" i="5" s="1"/>
  <c r="D45" i="7"/>
  <c r="D45" i="4" s="1"/>
  <c r="D45" i="8" s="1"/>
  <c r="D45" i="5" s="1"/>
  <c r="C30" i="7"/>
  <c r="C30" i="4" s="1"/>
  <c r="C30" i="8" s="1"/>
  <c r="C30" i="5" s="1"/>
  <c r="C31" i="7"/>
  <c r="C31" i="4" s="1"/>
  <c r="C31" i="8" s="1"/>
  <c r="C31" i="5" s="1"/>
  <c r="C32" i="7"/>
  <c r="C32" i="4" s="1"/>
  <c r="C32" i="8" s="1"/>
  <c r="C32" i="5" s="1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D33" i="8" l="1"/>
  <c r="D33" i="5" s="1"/>
  <c r="F45" i="7"/>
  <c r="F45" i="4" s="1"/>
  <c r="F45" i="8" s="1"/>
  <c r="F45" i="5" s="1"/>
  <c r="F44" i="7"/>
  <c r="F44" i="4" s="1"/>
  <c r="F44" i="8" s="1"/>
  <c r="F44" i="5" s="1"/>
  <c r="F43" i="7"/>
  <c r="F43" i="4" s="1"/>
  <c r="F43" i="8" s="1"/>
  <c r="F43" i="5" s="1"/>
  <c r="F42" i="7"/>
  <c r="F42" i="4" s="1"/>
  <c r="F42" i="8" s="1"/>
  <c r="F42" i="5" s="1"/>
  <c r="F41" i="7"/>
  <c r="F41" i="4" s="1"/>
  <c r="F41" i="8" s="1"/>
  <c r="F41" i="5" s="1"/>
  <c r="F40" i="7"/>
  <c r="F40" i="4" s="1"/>
  <c r="F40" i="8" s="1"/>
  <c r="F40" i="5" s="1"/>
  <c r="F39" i="7"/>
  <c r="F39" i="4" s="1"/>
  <c r="F39" i="8" s="1"/>
  <c r="F39" i="5" s="1"/>
  <c r="F38" i="7"/>
  <c r="F38" i="4" s="1"/>
  <c r="F38" i="8" s="1"/>
  <c r="F38" i="5" s="1"/>
  <c r="F37" i="7"/>
  <c r="F37" i="4" s="1"/>
  <c r="F37" i="8" s="1"/>
  <c r="F37" i="5" s="1"/>
  <c r="F36" i="7"/>
  <c r="F36" i="4" s="1"/>
  <c r="F36" i="8" s="1"/>
  <c r="F36" i="5" s="1"/>
  <c r="F35" i="7"/>
  <c r="F35" i="4" s="1"/>
  <c r="F35" i="8" s="1"/>
  <c r="F35" i="5" s="1"/>
  <c r="F34" i="7"/>
  <c r="F34" i="4" s="1"/>
  <c r="F34" i="8" s="1"/>
  <c r="F34" i="5" s="1"/>
  <c r="F33" i="7"/>
  <c r="F33" i="4" s="1"/>
  <c r="F32" i="7"/>
  <c r="F32" i="4" s="1"/>
  <c r="F32" i="8" s="1"/>
  <c r="F32" i="5" s="1"/>
  <c r="F31" i="7"/>
  <c r="F31" i="4" s="1"/>
  <c r="F31" i="8" s="1"/>
  <c r="F31" i="5" s="1"/>
  <c r="F30" i="7"/>
  <c r="F30" i="4" s="1"/>
  <c r="F30" i="8" s="1"/>
  <c r="F30" i="5" s="1"/>
  <c r="E30" i="7"/>
  <c r="E30" i="4" s="1"/>
  <c r="E30" i="8" s="1"/>
  <c r="E30" i="5" s="1"/>
  <c r="E31" i="7"/>
  <c r="E31" i="4" s="1"/>
  <c r="E31" i="8" s="1"/>
  <c r="E31" i="5" s="1"/>
  <c r="E32" i="7"/>
  <c r="E32" i="4" s="1"/>
  <c r="E32" i="8" s="1"/>
  <c r="E32" i="5" s="1"/>
  <c r="E33" i="7"/>
  <c r="E33" i="4" s="1"/>
  <c r="E34" i="7"/>
  <c r="E34" i="4" s="1"/>
  <c r="E34" i="8" s="1"/>
  <c r="E34" i="5" s="1"/>
  <c r="E35" i="7"/>
  <c r="E35" i="4" s="1"/>
  <c r="E35" i="8" s="1"/>
  <c r="E35" i="5" s="1"/>
  <c r="E36" i="7"/>
  <c r="E36" i="4" s="1"/>
  <c r="E36" i="8" s="1"/>
  <c r="E36" i="5" s="1"/>
  <c r="E37" i="7"/>
  <c r="E37" i="4" s="1"/>
  <c r="E37" i="8" s="1"/>
  <c r="E37" i="5" s="1"/>
  <c r="E38" i="7"/>
  <c r="E38" i="4" s="1"/>
  <c r="E38" i="8" s="1"/>
  <c r="E38" i="5" s="1"/>
  <c r="E39" i="7"/>
  <c r="E39" i="4" s="1"/>
  <c r="E39" i="8" s="1"/>
  <c r="E39" i="5" s="1"/>
  <c r="E40" i="7"/>
  <c r="E40" i="4" s="1"/>
  <c r="E40" i="8" s="1"/>
  <c r="E40" i="5" s="1"/>
  <c r="E41" i="7"/>
  <c r="E41" i="4" s="1"/>
  <c r="E41" i="8" s="1"/>
  <c r="E41" i="5" s="1"/>
  <c r="E42" i="7"/>
  <c r="E42" i="4" s="1"/>
  <c r="E42" i="8" s="1"/>
  <c r="E42" i="5" s="1"/>
  <c r="E43" i="7"/>
  <c r="E43" i="4" s="1"/>
  <c r="E43" i="8" s="1"/>
  <c r="E43" i="5" s="1"/>
  <c r="E44" i="7"/>
  <c r="E44" i="4" s="1"/>
  <c r="E44" i="8" s="1"/>
  <c r="E44" i="5" s="1"/>
  <c r="E45" i="7"/>
  <c r="E45" i="4" s="1"/>
  <c r="E45" i="8" s="1"/>
  <c r="E45" i="5" s="1"/>
  <c r="C33" i="4"/>
  <c r="C33" i="8" s="1"/>
  <c r="C34" i="4"/>
  <c r="C34" i="8" s="1"/>
  <c r="C34" i="5" s="1"/>
  <c r="C35" i="4"/>
  <c r="C35" i="8" s="1"/>
  <c r="C35" i="5" s="1"/>
  <c r="C36" i="4"/>
  <c r="C36" i="8" s="1"/>
  <c r="C36" i="5" s="1"/>
  <c r="C37" i="4"/>
  <c r="C37" i="8" s="1"/>
  <c r="C37" i="5" s="1"/>
  <c r="C38" i="4"/>
  <c r="C38" i="8" s="1"/>
  <c r="C38" i="5" s="1"/>
  <c r="C39" i="4"/>
  <c r="C39" i="8" s="1"/>
  <c r="C39" i="5" s="1"/>
  <c r="C40" i="4"/>
  <c r="C40" i="8" s="1"/>
  <c r="C40" i="5" s="1"/>
  <c r="C41" i="4"/>
  <c r="C41" i="8" s="1"/>
  <c r="C41" i="5" s="1"/>
  <c r="C42" i="4"/>
  <c r="C42" i="8" s="1"/>
  <c r="C42" i="5" s="1"/>
  <c r="C43" i="4"/>
  <c r="C43" i="8" s="1"/>
  <c r="C43" i="5" s="1"/>
  <c r="C44" i="4"/>
  <c r="C44" i="8" s="1"/>
  <c r="C44" i="5" s="1"/>
  <c r="C45" i="4"/>
  <c r="C45" i="8" s="1"/>
  <c r="C45" i="5" s="1"/>
  <c r="B30" i="7"/>
  <c r="B30" i="4" s="1"/>
  <c r="B30" i="8" s="1"/>
  <c r="B30" i="5" s="1"/>
  <c r="B31" i="7"/>
  <c r="B31" i="4" s="1"/>
  <c r="B31" i="8" s="1"/>
  <c r="B31" i="5" s="1"/>
  <c r="B32" i="7"/>
  <c r="B32" i="4" s="1"/>
  <c r="B32" i="8" s="1"/>
  <c r="B32" i="5" s="1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E33" i="8" l="1"/>
  <c r="E33" i="5" s="1"/>
  <c r="F33" i="8"/>
  <c r="F33" i="5" s="1"/>
  <c r="G33" i="5" s="1"/>
  <c r="B33" i="4"/>
  <c r="B33" i="8" s="1"/>
  <c r="AG33" i="7"/>
  <c r="AG22" i="7"/>
  <c r="B39" i="4"/>
  <c r="AG39" i="7"/>
  <c r="AG31" i="7"/>
  <c r="AG21" i="7"/>
  <c r="AG16" i="7"/>
  <c r="B38" i="4"/>
  <c r="AG38" i="7"/>
  <c r="AG30" i="7"/>
  <c r="AG29" i="7"/>
  <c r="AG28" i="7"/>
  <c r="AG20" i="7"/>
  <c r="AG27" i="7"/>
  <c r="B45" i="4"/>
  <c r="AG45" i="7"/>
  <c r="B44" i="4"/>
  <c r="AG44" i="7"/>
  <c r="B36" i="4"/>
  <c r="AG36" i="7"/>
  <c r="AG26" i="7"/>
  <c r="AG18" i="7"/>
  <c r="AG32" i="4"/>
  <c r="AG32" i="7"/>
  <c r="B43" i="4"/>
  <c r="AG43" i="7"/>
  <c r="B35" i="4"/>
  <c r="AG35" i="7"/>
  <c r="AG25" i="7"/>
  <c r="AG17" i="7"/>
  <c r="AG23" i="7"/>
  <c r="B40" i="4"/>
  <c r="AG40" i="7"/>
  <c r="B37" i="4"/>
  <c r="AG37" i="7"/>
  <c r="AG19" i="7"/>
  <c r="B42" i="4"/>
  <c r="AG42" i="7"/>
  <c r="B34" i="4"/>
  <c r="AG34" i="7"/>
  <c r="AG24" i="7"/>
  <c r="B41" i="4"/>
  <c r="AG41" i="7"/>
  <c r="C33" i="5"/>
  <c r="G45" i="5"/>
  <c r="G44" i="5"/>
  <c r="G43" i="5"/>
  <c r="G42" i="5"/>
  <c r="G41" i="5"/>
  <c r="G40" i="5"/>
  <c r="G39" i="5"/>
  <c r="G38" i="5"/>
  <c r="G37" i="5"/>
  <c r="G36" i="5"/>
  <c r="G35" i="5"/>
  <c r="G34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AG31" i="4" l="1"/>
  <c r="AG24" i="4"/>
  <c r="B37" i="8"/>
  <c r="AG37" i="4"/>
  <c r="AG25" i="4"/>
  <c r="AG18" i="4"/>
  <c r="B45" i="8"/>
  <c r="AG45" i="4"/>
  <c r="AG30" i="4"/>
  <c r="AG28" i="4"/>
  <c r="AG29" i="4"/>
  <c r="B34" i="8"/>
  <c r="AG34" i="4"/>
  <c r="B40" i="8"/>
  <c r="AG40" i="4"/>
  <c r="B35" i="8"/>
  <c r="AG35" i="4"/>
  <c r="AG26" i="4"/>
  <c r="AG27" i="4"/>
  <c r="B38" i="8"/>
  <c r="AG38" i="4"/>
  <c r="B39" i="8"/>
  <c r="AG39" i="4"/>
  <c r="B42" i="8"/>
  <c r="AG42" i="4"/>
  <c r="AG23" i="4"/>
  <c r="B43" i="8"/>
  <c r="AG43" i="4"/>
  <c r="B36" i="8"/>
  <c r="AG36" i="4"/>
  <c r="AG20" i="4"/>
  <c r="AG16" i="4"/>
  <c r="AG22" i="4"/>
  <c r="B41" i="8"/>
  <c r="AG41" i="4"/>
  <c r="AG19" i="4"/>
  <c r="AG17" i="4"/>
  <c r="B44" i="8"/>
  <c r="AG44" i="4"/>
  <c r="AG21" i="4"/>
  <c r="AG33" i="4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6" i="1"/>
  <c r="B45" i="5" l="1"/>
  <c r="AG45" i="5" s="1"/>
  <c r="AG45" i="8"/>
  <c r="B44" i="5"/>
  <c r="AG44" i="5" s="1"/>
  <c r="AG44" i="8"/>
  <c r="B43" i="5"/>
  <c r="AG43" i="5" s="1"/>
  <c r="AG43" i="8"/>
  <c r="B38" i="5"/>
  <c r="AG38" i="5" s="1"/>
  <c r="AG38" i="8"/>
  <c r="AG18" i="8"/>
  <c r="AG22" i="8"/>
  <c r="B40" i="5"/>
  <c r="AG40" i="5" s="1"/>
  <c r="AG40" i="8"/>
  <c r="AG17" i="8"/>
  <c r="AG16" i="8"/>
  <c r="AG23" i="8"/>
  <c r="AG27" i="5"/>
  <c r="AG27" i="8"/>
  <c r="B34" i="5"/>
  <c r="AG34" i="5" s="1"/>
  <c r="AG34" i="8"/>
  <c r="AG25" i="8"/>
  <c r="AG19" i="8"/>
  <c r="B42" i="5"/>
  <c r="AG42" i="5" s="1"/>
  <c r="AG42" i="8"/>
  <c r="B33" i="5"/>
  <c r="AG33" i="8"/>
  <c r="AG32" i="8"/>
  <c r="AG31" i="8"/>
  <c r="AG30" i="8"/>
  <c r="AG29" i="8"/>
  <c r="AG28" i="8"/>
  <c r="AG20" i="8"/>
  <c r="AG26" i="5"/>
  <c r="AG26" i="8"/>
  <c r="B37" i="5"/>
  <c r="AG37" i="5" s="1"/>
  <c r="AG37" i="8"/>
  <c r="AG21" i="8"/>
  <c r="B41" i="5"/>
  <c r="AG41" i="5" s="1"/>
  <c r="AG41" i="8"/>
  <c r="B36" i="5"/>
  <c r="AG36" i="5" s="1"/>
  <c r="AG36" i="8"/>
  <c r="B39" i="5"/>
  <c r="AG39" i="5" s="1"/>
  <c r="AG39" i="8"/>
  <c r="B35" i="5"/>
  <c r="AG35" i="5" s="1"/>
  <c r="AG35" i="8"/>
  <c r="AG24" i="8"/>
  <c r="Q7" i="6"/>
  <c r="R7" i="6"/>
  <c r="T7" i="6"/>
  <c r="X7" i="6"/>
  <c r="Y7" i="6"/>
  <c r="B7" i="6"/>
  <c r="AE48" i="8"/>
  <c r="AD48" i="8"/>
  <c r="AC48" i="8"/>
  <c r="W7" i="6" s="1"/>
  <c r="AB48" i="8"/>
  <c r="V7" i="6" s="1"/>
  <c r="AA48" i="8"/>
  <c r="U7" i="6" s="1"/>
  <c r="Z48" i="8"/>
  <c r="Y48" i="8"/>
  <c r="S7" i="6" s="1"/>
  <c r="X48" i="8"/>
  <c r="W48" i="8"/>
  <c r="V48" i="8"/>
  <c r="P7" i="6" s="1"/>
  <c r="U48" i="8"/>
  <c r="O7" i="6" s="1"/>
  <c r="T48" i="8"/>
  <c r="N7" i="6" s="1"/>
  <c r="S48" i="8"/>
  <c r="M7" i="6" s="1"/>
  <c r="R48" i="8"/>
  <c r="L7" i="6" s="1"/>
  <c r="Q48" i="8"/>
  <c r="K7" i="6" s="1"/>
  <c r="P48" i="8"/>
  <c r="J7" i="6" s="1"/>
  <c r="O48" i="8"/>
  <c r="I7" i="6" s="1"/>
  <c r="N48" i="8"/>
  <c r="H7" i="6" s="1"/>
  <c r="M48" i="8"/>
  <c r="G7" i="6" s="1"/>
  <c r="L48" i="8"/>
  <c r="F7" i="6" s="1"/>
  <c r="K48" i="8"/>
  <c r="E7" i="6" s="1"/>
  <c r="J48" i="8"/>
  <c r="D7" i="6" s="1"/>
  <c r="I48" i="8"/>
  <c r="C7" i="6" s="1"/>
  <c r="H48" i="8"/>
  <c r="A45" i="8"/>
  <c r="A44" i="8"/>
  <c r="A43" i="8"/>
  <c r="A42" i="8"/>
  <c r="A41" i="8"/>
  <c r="A40" i="8"/>
  <c r="A39" i="8"/>
  <c r="A38" i="8"/>
  <c r="A37" i="8"/>
  <c r="A36" i="8"/>
  <c r="A35" i="8"/>
  <c r="A34" i="8"/>
  <c r="A27" i="8"/>
  <c r="A24" i="8"/>
  <c r="A21" i="8"/>
  <c r="A19" i="8"/>
  <c r="A16" i="8"/>
  <c r="AE48" i="7"/>
  <c r="Y5" i="6" s="1"/>
  <c r="AD48" i="7"/>
  <c r="X5" i="6" s="1"/>
  <c r="AC48" i="7"/>
  <c r="W5" i="6" s="1"/>
  <c r="AB48" i="7"/>
  <c r="V5" i="6" s="1"/>
  <c r="AA48" i="7"/>
  <c r="U5" i="6" s="1"/>
  <c r="Z48" i="7"/>
  <c r="T5" i="6" s="1"/>
  <c r="Y48" i="7"/>
  <c r="S5" i="6" s="1"/>
  <c r="X48" i="7"/>
  <c r="R5" i="6" s="1"/>
  <c r="W48" i="7"/>
  <c r="Q5" i="6" s="1"/>
  <c r="V48" i="7"/>
  <c r="P5" i="6" s="1"/>
  <c r="U48" i="7"/>
  <c r="O5" i="6" s="1"/>
  <c r="T48" i="7"/>
  <c r="N5" i="6" s="1"/>
  <c r="S48" i="7"/>
  <c r="M5" i="6" s="1"/>
  <c r="R48" i="7"/>
  <c r="L5" i="6" s="1"/>
  <c r="Q48" i="7"/>
  <c r="K5" i="6" s="1"/>
  <c r="P48" i="7"/>
  <c r="J5" i="6" s="1"/>
  <c r="O48" i="7"/>
  <c r="I5" i="6" s="1"/>
  <c r="N48" i="7"/>
  <c r="H5" i="6" s="1"/>
  <c r="M48" i="7"/>
  <c r="G5" i="6" s="1"/>
  <c r="L48" i="7"/>
  <c r="F5" i="6" s="1"/>
  <c r="K48" i="7"/>
  <c r="E5" i="6" s="1"/>
  <c r="J48" i="7"/>
  <c r="D5" i="6" s="1"/>
  <c r="I48" i="7"/>
  <c r="C5" i="6" s="1"/>
  <c r="H48" i="7"/>
  <c r="B5" i="6" s="1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1" i="7"/>
  <c r="A16" i="7"/>
  <c r="AG16" i="5" l="1"/>
  <c r="AG21" i="5"/>
  <c r="AG29" i="5"/>
  <c r="AG33" i="5"/>
  <c r="AG32" i="5"/>
  <c r="AG31" i="5"/>
  <c r="AG30" i="5"/>
  <c r="AG28" i="5"/>
  <c r="AG17" i="5"/>
  <c r="AG24" i="5"/>
  <c r="AG20" i="5"/>
  <c r="AG19" i="5"/>
  <c r="AG23" i="5"/>
  <c r="AG22" i="5"/>
  <c r="AG25" i="5"/>
  <c r="AG18" i="5"/>
  <c r="A17" i="7"/>
  <c r="A17" i="8"/>
  <c r="B13" i="6"/>
  <c r="B15" i="6"/>
  <c r="C15" i="6"/>
  <c r="A18" i="7" l="1"/>
  <c r="A18" i="8"/>
  <c r="A20" i="8" s="1"/>
  <c r="D15" i="6"/>
  <c r="H48" i="5"/>
  <c r="B8" i="6" s="1"/>
  <c r="I48" i="5"/>
  <c r="C8" i="6" s="1"/>
  <c r="J48" i="5"/>
  <c r="D8" i="6" s="1"/>
  <c r="K48" i="5"/>
  <c r="E8" i="6" s="1"/>
  <c r="L48" i="5"/>
  <c r="F8" i="6" s="1"/>
  <c r="M48" i="5"/>
  <c r="G8" i="6" s="1"/>
  <c r="N48" i="5"/>
  <c r="H8" i="6" s="1"/>
  <c r="O48" i="5"/>
  <c r="I8" i="6" s="1"/>
  <c r="P48" i="5"/>
  <c r="J8" i="6" s="1"/>
  <c r="Q48" i="5"/>
  <c r="K8" i="6" s="1"/>
  <c r="R48" i="5"/>
  <c r="L8" i="6" s="1"/>
  <c r="S48" i="5"/>
  <c r="M8" i="6" s="1"/>
  <c r="T48" i="5"/>
  <c r="N8" i="6" s="1"/>
  <c r="U48" i="5"/>
  <c r="O8" i="6" s="1"/>
  <c r="V48" i="5"/>
  <c r="P8" i="6" s="1"/>
  <c r="W48" i="5"/>
  <c r="Q8" i="6" s="1"/>
  <c r="X48" i="5"/>
  <c r="R8" i="6" s="1"/>
  <c r="Y48" i="5"/>
  <c r="S8" i="6" s="1"/>
  <c r="Z48" i="5"/>
  <c r="T8" i="6" s="1"/>
  <c r="AA48" i="5"/>
  <c r="U8" i="6" s="1"/>
  <c r="AB48" i="5"/>
  <c r="V8" i="6" s="1"/>
  <c r="AC48" i="5"/>
  <c r="W8" i="6" s="1"/>
  <c r="AD48" i="5"/>
  <c r="X8" i="6" s="1"/>
  <c r="AE48" i="5"/>
  <c r="Y8" i="6" s="1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27" i="5"/>
  <c r="A24" i="5"/>
  <c r="A21" i="5"/>
  <c r="A19" i="5"/>
  <c r="A16" i="5"/>
  <c r="H48" i="4"/>
  <c r="I48" i="4"/>
  <c r="C6" i="6" s="1"/>
  <c r="J48" i="4"/>
  <c r="D6" i="6" s="1"/>
  <c r="K48" i="4"/>
  <c r="E6" i="6" s="1"/>
  <c r="L48" i="4"/>
  <c r="F6" i="6" s="1"/>
  <c r="M48" i="4"/>
  <c r="G6" i="6" s="1"/>
  <c r="N48" i="4"/>
  <c r="H6" i="6" s="1"/>
  <c r="O48" i="4"/>
  <c r="I6" i="6" s="1"/>
  <c r="P48" i="4"/>
  <c r="J6" i="6" s="1"/>
  <c r="Q48" i="4"/>
  <c r="K6" i="6" s="1"/>
  <c r="R48" i="4"/>
  <c r="L6" i="6" s="1"/>
  <c r="S48" i="4"/>
  <c r="M6" i="6" s="1"/>
  <c r="T48" i="4"/>
  <c r="N6" i="6" s="1"/>
  <c r="U48" i="4"/>
  <c r="O6" i="6" s="1"/>
  <c r="V48" i="4"/>
  <c r="P6" i="6" s="1"/>
  <c r="W48" i="4"/>
  <c r="Q6" i="6" s="1"/>
  <c r="X48" i="4"/>
  <c r="R6" i="6" s="1"/>
  <c r="Y48" i="4"/>
  <c r="S6" i="6" s="1"/>
  <c r="Z48" i="4"/>
  <c r="T6" i="6" s="1"/>
  <c r="AA48" i="4"/>
  <c r="U6" i="6" s="1"/>
  <c r="AB48" i="4"/>
  <c r="V6" i="6" s="1"/>
  <c r="AC48" i="4"/>
  <c r="W6" i="6" s="1"/>
  <c r="AD48" i="4"/>
  <c r="X6" i="6" s="1"/>
  <c r="AE48" i="4"/>
  <c r="Y6" i="6" s="1"/>
  <c r="C13" i="6" l="1"/>
  <c r="D13" i="6" s="1"/>
  <c r="B6" i="6"/>
  <c r="B16" i="6"/>
  <c r="C16" i="6"/>
  <c r="D16" i="6" s="1"/>
  <c r="B14" i="6"/>
  <c r="C14" i="6"/>
  <c r="D14" i="6" s="1"/>
  <c r="A19" i="7"/>
  <c r="A22" i="8"/>
  <c r="A17" i="5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1" i="4"/>
  <c r="A16" i="4"/>
  <c r="A20" i="7" l="1"/>
  <c r="A18" i="5"/>
  <c r="A23" i="8"/>
  <c r="A25" i="8" s="1"/>
  <c r="A17" i="4"/>
  <c r="E1" i="1"/>
  <c r="A21" i="1"/>
  <c r="F5" i="1" s="1"/>
  <c r="A16" i="1"/>
  <c r="AE48" i="1"/>
  <c r="Y4" i="6" s="1"/>
  <c r="AD48" i="1"/>
  <c r="X4" i="6" s="1"/>
  <c r="AC48" i="1"/>
  <c r="W4" i="6" s="1"/>
  <c r="AB48" i="1"/>
  <c r="V4" i="6" s="1"/>
  <c r="AA48" i="1"/>
  <c r="U4" i="6" s="1"/>
  <c r="Z48" i="1"/>
  <c r="T4" i="6" s="1"/>
  <c r="Y48" i="1"/>
  <c r="S4" i="6" s="1"/>
  <c r="X48" i="1"/>
  <c r="R4" i="6" s="1"/>
  <c r="W48" i="1"/>
  <c r="Q4" i="6" s="1"/>
  <c r="V48" i="1"/>
  <c r="P4" i="6" s="1"/>
  <c r="U48" i="1"/>
  <c r="O4" i="6" s="1"/>
  <c r="T48" i="1"/>
  <c r="N4" i="6" s="1"/>
  <c r="I48" i="1"/>
  <c r="C4" i="6" s="1"/>
  <c r="J48" i="1"/>
  <c r="D4" i="6" s="1"/>
  <c r="K48" i="1"/>
  <c r="E4" i="6" s="1"/>
  <c r="L48" i="1"/>
  <c r="F4" i="6" s="1"/>
  <c r="M48" i="1"/>
  <c r="G4" i="6" s="1"/>
  <c r="N48" i="1"/>
  <c r="H4" i="6" s="1"/>
  <c r="O48" i="1"/>
  <c r="I4" i="6" s="1"/>
  <c r="P48" i="1"/>
  <c r="J4" i="6" s="1"/>
  <c r="Q48" i="1"/>
  <c r="K4" i="6" s="1"/>
  <c r="R48" i="1"/>
  <c r="L4" i="6" s="1"/>
  <c r="S48" i="1"/>
  <c r="M4" i="6" s="1"/>
  <c r="H48" i="1"/>
  <c r="B4" i="6" l="1"/>
  <c r="AG48" i="1"/>
  <c r="A20" i="5"/>
  <c r="A22" i="5" s="1"/>
  <c r="A22" i="7"/>
  <c r="A26" i="8"/>
  <c r="A17" i="1"/>
  <c r="B12" i="6"/>
  <c r="C12" i="6"/>
  <c r="A18" i="4"/>
  <c r="AF48" i="1"/>
  <c r="A23" i="7" l="1"/>
  <c r="A24" i="7" s="1"/>
  <c r="D12" i="6"/>
  <c r="A28" i="8"/>
  <c r="A18" i="1"/>
  <c r="A19" i="1" s="1"/>
  <c r="A23" i="5"/>
  <c r="A19" i="4"/>
  <c r="AH48" i="1"/>
  <c r="A25" i="7" l="1"/>
  <c r="A26" i="7"/>
  <c r="A29" i="8"/>
  <c r="A20" i="1"/>
  <c r="A22" i="1" s="1"/>
  <c r="A25" i="5"/>
  <c r="A20" i="4"/>
  <c r="A22" i="4" l="1"/>
  <c r="A27" i="7"/>
  <c r="A30" i="8"/>
  <c r="A31" i="8" s="1"/>
  <c r="F6" i="1"/>
  <c r="A33" i="8"/>
  <c r="A23" i="1"/>
  <c r="A24" i="1" s="1"/>
  <c r="F4" i="1" s="1"/>
  <c r="A26" i="5"/>
  <c r="A23" i="4"/>
  <c r="A24" i="4" s="1"/>
  <c r="A28" i="1"/>
  <c r="F8" i="8" l="1"/>
  <c r="A28" i="7"/>
  <c r="A32" i="8"/>
  <c r="F3" i="8" s="1"/>
  <c r="A25" i="1"/>
  <c r="F3" i="1" s="1"/>
  <c r="A28" i="5"/>
  <c r="A25" i="4"/>
  <c r="A29" i="1"/>
  <c r="A30" i="1" s="1"/>
  <c r="F12" i="8" l="1"/>
  <c r="F5" i="8"/>
  <c r="F10" i="8"/>
  <c r="F11" i="8"/>
  <c r="F9" i="8"/>
  <c r="F6" i="8"/>
  <c r="F7" i="8"/>
  <c r="F4" i="8"/>
  <c r="A29" i="7"/>
  <c r="F3" i="7" s="1"/>
  <c r="F9" i="7"/>
  <c r="F12" i="7"/>
  <c r="A26" i="1"/>
  <c r="A29" i="5"/>
  <c r="A26" i="4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11" i="7" l="1"/>
  <c r="F7" i="7"/>
  <c r="F8" i="7"/>
  <c r="F5" i="7"/>
  <c r="F10" i="7"/>
  <c r="F6" i="7"/>
  <c r="F4" i="7"/>
  <c r="F7" i="1"/>
  <c r="A27" i="1"/>
  <c r="A30" i="5"/>
  <c r="A27" i="4"/>
  <c r="A31" i="5" l="1"/>
  <c r="A32" i="5"/>
  <c r="F9" i="5" s="1"/>
  <c r="A28" i="4"/>
  <c r="F12" i="5" l="1"/>
  <c r="F3" i="5"/>
  <c r="F11" i="5"/>
  <c r="F5" i="5"/>
  <c r="F4" i="5"/>
  <c r="F10" i="5"/>
  <c r="F7" i="5"/>
  <c r="F6" i="5"/>
  <c r="F8" i="5"/>
  <c r="A29" i="4"/>
  <c r="F5" i="4" s="1"/>
  <c r="F3" i="4" l="1"/>
  <c r="F4" i="4"/>
  <c r="F6" i="4"/>
  <c r="F7" i="4"/>
  <c r="F12" i="4"/>
  <c r="F11" i="4"/>
  <c r="F9" i="4"/>
  <c r="F8" i="4"/>
  <c r="F10" i="4"/>
</calcChain>
</file>

<file path=xl/comments1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 počet lekárov (počet osôb, nie typ úväzku)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PRED, v TEN mesiac a mesiac PO</t>
        </r>
      </text>
    </comment>
    <comment ref="AF16" authorId="0" shapeId="0">
      <text>
        <r>
          <rPr>
            <b/>
            <sz val="9"/>
            <color indexed="81"/>
            <rFont val="Tahoma"/>
            <family val="2"/>
            <charset val="238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NEVYPĹŇAŤ- Nástup náhrady musí byť najneskôr 1 deň po konci 9 mesačnej udržateľeňosti (1 deň po údaji v stĺpci F)- inak sa dátum vyfarbí na červeno a uplatní sa sankcia z omeškania. AVŠAK podľa výnimky začne platiť sankčný mechanizmus až po 6 mesiacoch od ukončenia mimoriadnej situácie, dovtedy sa v dátume nástupu po 9 mesiacoch farba nemení.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Túto tabuľku nevypĺňať!</t>
        </r>
      </text>
    </comment>
  </commentList>
</comments>
</file>

<file path=xl/comments2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 počet lekárov (počet osôb, nie typ úväzku)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/ príp. 0.1.1900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PRED, v TEN mesiac a mesiac PO</t>
        </r>
      </text>
    </comment>
    <comment ref="AF16" authorId="0" shapeId="0">
      <text>
        <r>
          <rPr>
            <b/>
            <sz val="9"/>
            <color indexed="81"/>
            <rFont val="Tahoma"/>
            <family val="2"/>
            <charset val="238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NEVYPĹŇAŤ- Nástup náhrady musí byť najneskôr 1 deň po konci 9 mesačnej udržateľeňosti (1 deň po údaji v stĺpci F)- inak sa dátum vyfarbí na červeno a uplatní sa sankcia z omeškania. AVŠAK podľa výnimky začne platiť sankčný mechanizmus až po 6 mesiacoch od ukončenia mimoriadnej situácie, dovtedy sa v dátume nástupu po 9 mesiacoch farba nemení.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Túto tabuľku nevypĺňať!</t>
        </r>
      </text>
    </comment>
  </commentList>
</comments>
</file>

<file path=xl/comments3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 počet lekárov (počet osôb, nie typ úväzku)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PRED, v TEN mesiac a mesiac PO</t>
        </r>
      </text>
    </comment>
    <comment ref="AF16" authorId="0" shapeId="0">
      <text>
        <r>
          <rPr>
            <b/>
            <sz val="9"/>
            <color indexed="81"/>
            <rFont val="Tahoma"/>
            <family val="2"/>
            <charset val="238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NEVYPĹŇAŤ- Nástup náhrady musí byť najneskôr 1 deň po konci 9 mesačnej udržateľeňosti (1 deň po údaji v stĺpci F)- inak sa dátum vyčervení a uplatní sa sankcia z omeškania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Túto tabuľku nevypĺňať!</t>
        </r>
      </text>
    </comment>
  </commentList>
</comments>
</file>

<file path=xl/comments4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 počet lekárov (počet osôb, nie typ úväzku)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 a mesiac PO</t>
        </r>
      </text>
    </comment>
    <comment ref="AF16" authorId="0" shapeId="0">
      <text>
        <r>
          <rPr>
            <b/>
            <sz val="9"/>
            <color indexed="81"/>
            <rFont val="Tahoma"/>
            <family val="2"/>
            <charset val="238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NEVYPĹŇAŤ- Nástup náhrady musí byť najneskôr 1 deň po konci 9 mesačnej udržateľeňosti (1 deň po údaji v stĺpci F)- inak sa dátum vyčervení a uplatní sa sankcia z omeškania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Túto tabuľku nevypĺňať!</t>
        </r>
      </text>
    </comment>
  </commentList>
</comments>
</file>

<file path=xl/comments5.xml><?xml version="1.0" encoding="utf-8"?>
<comments xmlns="http://schemas.openxmlformats.org/spreadsheetml/2006/main">
  <authors>
    <author>Šamová Michaela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Vyplniť všetky obsadzované pozície v CIZS
POVINNÉ:
VŠ lekár- 2x
pediater-1x
gynekológ-1x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Vyplň počet lekárov (počet osôb, nie typ úväzku)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chýbajúci počet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NEVYPĹNAŤ P.Č.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Vždy uvádzať len 1 pozíciu zo zoznamu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Vložiť dátum odchodu, alebo vymazať predvolený 1.1.2022 
(nastaví sa P.Č.)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
vysvieti sa mesiac PRED a mesiac PO</t>
        </r>
      </text>
    </comment>
    <comment ref="AF16" authorId="0" shapeId="0">
      <text>
        <r>
          <rPr>
            <b/>
            <sz val="9"/>
            <color indexed="81"/>
            <rFont val="Tahoma"/>
            <family val="2"/>
            <charset val="238"/>
          </rPr>
          <t>Ak sa vpíše náhrada do 9 mesiacov tak je 9 mesačná udržateľnosť v stĺpci F prečiarknutá - už neplynie</t>
        </r>
      </text>
    </comment>
    <comment ref="AG16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NEVYPĹŇAŤ- Nástup náhrady musí byť najneskôr 1 deň po konci 9 mesačnej udržateľeňosti (1 deň po údaji v stĺpci F)- inak sa dátum vyčervení a uplatní sa sankcia z omeškania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Až po tomto dátume (vrátane) sa budú počítať úroky z omeškania.
Presný dátum oznámi poskytovateľ prijímateľovi aktualizáciou usmernenia.
Poskytovateľ ZS následne upravuje dátum, resp. tabuľku v spolupráci s projektovým manažérom SO.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Túto tabuľku nevypĺňať!</t>
        </r>
      </text>
    </comment>
  </commentList>
</comments>
</file>

<file path=xl/comments6.xml><?xml version="1.0" encoding="utf-8"?>
<comments xmlns="http://schemas.openxmlformats.org/spreadsheetml/2006/main">
  <authors>
    <author>Šamová Michaela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NEVYPĽNAŤ TABUĽKU 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NEVYPĹŇAŤ TABUĽKU</t>
        </r>
      </text>
    </comment>
  </commentList>
</comments>
</file>

<file path=xl/sharedStrings.xml><?xml version="1.0" encoding="utf-8"?>
<sst xmlns="http://schemas.openxmlformats.org/spreadsheetml/2006/main" count="278" uniqueCount="129">
  <si>
    <t>Pozícia ZP</t>
  </si>
  <si>
    <t>Dátum nástupu</t>
  </si>
  <si>
    <t>P.č.</t>
  </si>
  <si>
    <t>Titul, meno, priezvisko ZP</t>
  </si>
  <si>
    <t>Pozn.</t>
  </si>
  <si>
    <t>Náhrada - Titul, meno, priezvisko ZP</t>
  </si>
  <si>
    <t>počet ZP v sledovanom období</t>
  </si>
  <si>
    <t>Priemerný evidenčný počet ZP na mesiac</t>
  </si>
  <si>
    <t>jan ´23</t>
  </si>
  <si>
    <t>feb ´23</t>
  </si>
  <si>
    <t>mar ´23</t>
  </si>
  <si>
    <t>apr ´23</t>
  </si>
  <si>
    <t>máj ´23</t>
  </si>
  <si>
    <t>jún ´23</t>
  </si>
  <si>
    <t>júl ´23</t>
  </si>
  <si>
    <t>aug ´23</t>
  </si>
  <si>
    <t>sep ´23</t>
  </si>
  <si>
    <t>okt ´23</t>
  </si>
  <si>
    <t>nov ´23</t>
  </si>
  <si>
    <t>dec ´23</t>
  </si>
  <si>
    <t>jan ´24</t>
  </si>
  <si>
    <t>feb ´24</t>
  </si>
  <si>
    <t>mar ´24</t>
  </si>
  <si>
    <t>apr ´24</t>
  </si>
  <si>
    <t>máj ´24</t>
  </si>
  <si>
    <t>jún ´24</t>
  </si>
  <si>
    <t>júl ´24</t>
  </si>
  <si>
    <t>aug ´24</t>
  </si>
  <si>
    <t>sep ´24</t>
  </si>
  <si>
    <t>okt ´24</t>
  </si>
  <si>
    <t>nov ´24</t>
  </si>
  <si>
    <t>dec ´24</t>
  </si>
  <si>
    <t>2023/2024 - napĺňanie prevádzky</t>
  </si>
  <si>
    <t xml:space="preserve">Finálny počet ZP - vyplývajúci zo zmluvy: </t>
  </si>
  <si>
    <t>Počet ZP spolu za všetky mesiace</t>
  </si>
  <si>
    <r>
      <t xml:space="preserve">Dátum odchodu </t>
    </r>
    <r>
      <rPr>
        <b/>
        <i/>
        <sz val="12"/>
        <color theme="1"/>
        <rFont val="Calibri"/>
        <family val="2"/>
        <charset val="238"/>
        <scheme val="minor"/>
      </rPr>
      <t>(len v sledovanom období)</t>
    </r>
  </si>
  <si>
    <t>jan ´25</t>
  </si>
  <si>
    <t>feb ´25</t>
  </si>
  <si>
    <t>mar ´25</t>
  </si>
  <si>
    <t>apr ´25</t>
  </si>
  <si>
    <t>máj ´25</t>
  </si>
  <si>
    <t>jún ´25</t>
  </si>
  <si>
    <t>júl ´25</t>
  </si>
  <si>
    <t>aug ´25</t>
  </si>
  <si>
    <t>okt ´25</t>
  </si>
  <si>
    <t>sep ´25</t>
  </si>
  <si>
    <t>dec ´25</t>
  </si>
  <si>
    <t>nov ´25</t>
  </si>
  <si>
    <t>-</t>
  </si>
  <si>
    <t>Aktuálne chýba</t>
  </si>
  <si>
    <t>jan ´26</t>
  </si>
  <si>
    <t>feb ´26</t>
  </si>
  <si>
    <t>mar ´26</t>
  </si>
  <si>
    <t>apr ´26</t>
  </si>
  <si>
    <t>máj ´26</t>
  </si>
  <si>
    <t>jún ´26</t>
  </si>
  <si>
    <t>júl ´26</t>
  </si>
  <si>
    <t>aug ´26</t>
  </si>
  <si>
    <t>sep ´26</t>
  </si>
  <si>
    <t>okt ´26</t>
  </si>
  <si>
    <t>nov ´26</t>
  </si>
  <si>
    <t>dec ´26</t>
  </si>
  <si>
    <t>Legenda</t>
  </si>
  <si>
    <t>Účinná zmluva so ZP</t>
  </si>
  <si>
    <t>Zmluva so ZP je už neúčinná</t>
  </si>
  <si>
    <t>Zmluva so ZP je neúčinná- nesledované obdobie v hárku</t>
  </si>
  <si>
    <t>jan ´27</t>
  </si>
  <si>
    <t>feb ´27</t>
  </si>
  <si>
    <t>mar ´27</t>
  </si>
  <si>
    <t>apr ´27</t>
  </si>
  <si>
    <t>máj ´27</t>
  </si>
  <si>
    <t>jún ´27</t>
  </si>
  <si>
    <t>júl ´27</t>
  </si>
  <si>
    <t>aug ´27</t>
  </si>
  <si>
    <t>sep ´27</t>
  </si>
  <si>
    <t>okt ´27</t>
  </si>
  <si>
    <t>nov ´27</t>
  </si>
  <si>
    <t>dec ´27</t>
  </si>
  <si>
    <t>jan ´28</t>
  </si>
  <si>
    <t>feb ´28</t>
  </si>
  <si>
    <t>mar ´28</t>
  </si>
  <si>
    <t>apr ´28</t>
  </si>
  <si>
    <t>máj ´28</t>
  </si>
  <si>
    <t>júl ´28</t>
  </si>
  <si>
    <t>jún ´28</t>
  </si>
  <si>
    <t>aug ´28</t>
  </si>
  <si>
    <t>sep ´28</t>
  </si>
  <si>
    <t>okt ´28</t>
  </si>
  <si>
    <t>nov ´28</t>
  </si>
  <si>
    <t>dec ´28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</si>
  <si>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</si>
  <si>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</si>
  <si>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</si>
  <si>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</si>
  <si>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</si>
  <si>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</si>
  <si>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</si>
  <si>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</si>
  <si>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</si>
  <si>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</si>
  <si>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</si>
  <si>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</si>
  <si>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rok/mesiac</t>
  </si>
  <si>
    <t>1. rok</t>
  </si>
  <si>
    <t>2. rok</t>
  </si>
  <si>
    <t>Prelom rokov</t>
  </si>
  <si>
    <t>Evidencia zdravotníckych pracovníkov</t>
  </si>
  <si>
    <t>Priemerný evidenčný počet ZP</t>
  </si>
  <si>
    <t>2023/2024</t>
  </si>
  <si>
    <t>2024/2025</t>
  </si>
  <si>
    <t>2025/2026</t>
  </si>
  <si>
    <t>2026/2027</t>
  </si>
  <si>
    <t>2027/2028</t>
  </si>
  <si>
    <t>Počet mesiacov v roku</t>
  </si>
  <si>
    <t>Počet ZP spolu</t>
  </si>
  <si>
    <t>Poznámka</t>
  </si>
  <si>
    <t>9 mesačná udržateľnosť</t>
  </si>
  <si>
    <t>2024-2025 - udržateľnosť prevádzky 2. rok</t>
  </si>
  <si>
    <t>2025-2026 - udržateľnosť prevádzky - 3. rok</t>
  </si>
  <si>
    <t>2026-2027 - udržateľnosť prevádzky - 4. rok</t>
  </si>
  <si>
    <t>2027-2028 - udržateľnosť prevádzky - 5. rok</t>
  </si>
  <si>
    <t>Náhrada k dátumu (dátum nástupu)</t>
  </si>
  <si>
    <t>Úväzok</t>
  </si>
  <si>
    <t>Názov pozície ZP 
v CIZS</t>
  </si>
  <si>
    <t xml:space="preserve">Potrebný počet ZP </t>
  </si>
  <si>
    <t>*</t>
  </si>
  <si>
    <t>"ochranná lehota"= pracovný názov obdobia, v ktorom z dôvodu Covidu podľa usmernenia č. 4 SO pre IROP – implementácia projektov a COVID-19, poskytovateľ nesakncionuje prijímateľa za neplnenie podmienok poskytnutia príspevku v projektoch, ktoré sú v období udržateľnosti</t>
  </si>
  <si>
    <t>Počet mesiacov</t>
  </si>
  <si>
    <t>výnimka: z dôvodu trvania krízovej situácie sa predlžuje dátum "ochrannej lehoty"* - udržateľnosti o 2 mesiace po ukončení krízovej situácie, t.j. 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</si>
</sst>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theme="1" tint="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2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8" fillId="0" borderId="3" xfId="0" applyNumberFormat="1" applyFont="1" applyBorder="1" applyAlignment="1">
      <alignment horizontal="center"/>
    </xf>
    <xf numFmtId="0" fontId="8" fillId="0" borderId="0" xfId="0" applyNumberFormat="1" applyFont="1"/>
    <xf numFmtId="0" fontId="15" fillId="0" borderId="7" xfId="0" applyFont="1" applyBorder="1" applyAlignment="1">
      <alignment wrapText="1"/>
    </xf>
    <xf numFmtId="0" fontId="15" fillId="0" borderId="5" xfId="0" applyFont="1" applyBorder="1"/>
    <xf numFmtId="0" fontId="15" fillId="0" borderId="2" xfId="0" applyFont="1" applyBorder="1"/>
    <xf numFmtId="0" fontId="15" fillId="0" borderId="7" xfId="0" applyFont="1" applyBorder="1" applyAlignment="1">
      <alignment horizontal="center"/>
    </xf>
    <xf numFmtId="0" fontId="15" fillId="0" borderId="10" xfId="0" applyFont="1" applyBorder="1"/>
    <xf numFmtId="0" fontId="15" fillId="0" borderId="7" xfId="0" applyFont="1" applyBorder="1"/>
    <xf numFmtId="14" fontId="15" fillId="3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4" fontId="15" fillId="3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3" borderId="2" xfId="0" applyFont="1" applyFill="1" applyBorder="1" applyAlignment="1">
      <alignment horizontal="center"/>
    </xf>
    <xf numFmtId="0" fontId="16" fillId="0" borderId="2" xfId="0" applyFont="1" applyBorder="1"/>
    <xf numFmtId="0" fontId="7" fillId="8" borderId="1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wrapText="1"/>
    </xf>
    <xf numFmtId="0" fontId="16" fillId="6" borderId="7" xfId="0" applyNumberFormat="1" applyFont="1" applyFill="1" applyBorder="1" applyAlignment="1">
      <alignment horizontal="center" wrapText="1"/>
    </xf>
    <xf numFmtId="0" fontId="16" fillId="2" borderId="7" xfId="0" applyNumberFormat="1" applyFont="1" applyFill="1" applyBorder="1" applyAlignment="1">
      <alignment horizontal="center" wrapText="1"/>
    </xf>
    <xf numFmtId="0" fontId="15" fillId="6" borderId="7" xfId="0" applyNumberFormat="1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7" borderId="7" xfId="0" applyFont="1" applyFill="1" applyBorder="1" applyAlignment="1">
      <alignment horizontal="center"/>
    </xf>
    <xf numFmtId="0" fontId="16" fillId="6" borderId="2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/>
    <xf numFmtId="0" fontId="15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23" xfId="0" applyBorder="1"/>
    <xf numFmtId="0" fontId="0" fillId="0" borderId="25" xfId="0" applyBorder="1"/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0" fillId="0" borderId="20" xfId="0" applyBorder="1"/>
    <xf numFmtId="0" fontId="0" fillId="0" borderId="26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2" fontId="15" fillId="3" borderId="24" xfId="0" applyNumberFormat="1" applyFont="1" applyFill="1" applyBorder="1" applyAlignment="1">
      <alignment horizontal="center" vertical="center"/>
    </xf>
    <xf numFmtId="2" fontId="15" fillId="3" borderId="27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14" fontId="15" fillId="3" borderId="35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1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4" fontId="20" fillId="9" borderId="36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10" xfId="0" applyFont="1" applyBorder="1"/>
    <xf numFmtId="14" fontId="15" fillId="3" borderId="10" xfId="0" applyNumberFormat="1" applyFont="1" applyFill="1" applyBorder="1" applyAlignment="1">
      <alignment horizontal="center" vertical="center"/>
    </xf>
    <xf numFmtId="0" fontId="15" fillId="0" borderId="10" xfId="0" applyFont="1" applyBorder="1"/>
    <xf numFmtId="0" fontId="15" fillId="0" borderId="5" xfId="0" applyFont="1" applyBorder="1"/>
    <xf numFmtId="0" fontId="15" fillId="0" borderId="10" xfId="0" applyFont="1" applyBorder="1"/>
    <xf numFmtId="0" fontId="6" fillId="0" borderId="0" xfId="0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/>
    <xf numFmtId="0" fontId="7" fillId="0" borderId="1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5" fillId="0" borderId="2" xfId="0" applyFont="1" applyBorder="1"/>
    <xf numFmtId="0" fontId="15" fillId="0" borderId="10" xfId="0" applyFont="1" applyBorder="1"/>
    <xf numFmtId="0" fontId="15" fillId="0" borderId="7" xfId="0" applyFont="1" applyBorder="1"/>
    <xf numFmtId="14" fontId="15" fillId="3" borderId="2" xfId="0" applyNumberFormat="1" applyFont="1" applyFill="1" applyBorder="1" applyAlignment="1">
      <alignment horizontal="center"/>
    </xf>
    <xf numFmtId="0" fontId="16" fillId="0" borderId="2" xfId="0" applyFont="1" applyBorder="1"/>
    <xf numFmtId="0" fontId="14" fillId="1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7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1" fillId="0" borderId="0" xfId="0" applyFont="1" applyAlignment="1"/>
    <xf numFmtId="0" fontId="20" fillId="0" borderId="0" xfId="0" applyFont="1" applyFill="1" applyAlignment="1">
      <alignment wrapText="1"/>
    </xf>
    <xf numFmtId="0" fontId="21" fillId="0" borderId="0" xfId="0" applyFont="1" applyFill="1" applyAlignment="1"/>
    <xf numFmtId="14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NumberFormat="1" applyFont="1"/>
    <xf numFmtId="0" fontId="14" fillId="0" borderId="13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wrapText="1"/>
    </xf>
    <xf numFmtId="0" fontId="9" fillId="0" borderId="19" xfId="0" applyFont="1" applyFill="1" applyBorder="1" applyAlignment="1"/>
    <xf numFmtId="0" fontId="9" fillId="0" borderId="5" xfId="0" applyFont="1" applyFill="1" applyBorder="1" applyAlignment="1"/>
    <xf numFmtId="14" fontId="23" fillId="11" borderId="11" xfId="0" applyNumberFormat="1" applyFont="1" applyFill="1" applyBorder="1" applyAlignment="1">
      <alignment horizontal="center" vertical="center"/>
    </xf>
    <xf numFmtId="0" fontId="15" fillId="0" borderId="37" xfId="0" applyFont="1" applyBorder="1" applyAlignment="1"/>
    <xf numFmtId="0" fontId="15" fillId="0" borderId="38" xfId="0" applyFont="1" applyBorder="1" applyAlignment="1"/>
    <xf numFmtId="14" fontId="25" fillId="0" borderId="11" xfId="0" applyNumberFormat="1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3" xfId="0" applyNumberFormat="1" applyFont="1" applyBorder="1"/>
    <xf numFmtId="0" fontId="15" fillId="0" borderId="2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7" fillId="11" borderId="8" xfId="0" applyFont="1" applyFill="1" applyBorder="1" applyAlignment="1">
      <alignment horizontal="left" wrapText="1"/>
    </xf>
    <xf numFmtId="0" fontId="7" fillId="11" borderId="4" xfId="0" applyFont="1" applyFill="1" applyBorder="1" applyAlignment="1">
      <alignment horizontal="left" wrapText="1"/>
    </xf>
    <xf numFmtId="0" fontId="7" fillId="11" borderId="12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24" fillId="0" borderId="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</cellXfs>
  <cellStyles count="6">
    <cellStyle name="Hypertextové prepojenie 2" xfId="2"/>
    <cellStyle name="Normálna" xfId="0" builtinId="0"/>
    <cellStyle name="Normálna 2" xfId="3"/>
    <cellStyle name="Normálna 3" xfId="4"/>
    <cellStyle name="Normálna 4" xfId="1"/>
    <cellStyle name="Normálna 4 2" xfId="5"/>
  </cellStyles>
  <dxfs count="74"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/>
      </font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showGridLines="0" tabSelected="1" topLeftCell="A19" zoomScale="90" zoomScaleNormal="90" workbookViewId="0">
      <selection activeCell="A48" sqref="A48:F48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13" customWidth="1"/>
    <col min="5" max="6" width="15.7109375" style="2" customWidth="1"/>
    <col min="7" max="7" width="13.7109375" style="106" customWidth="1"/>
    <col min="8" max="31" width="5.7109375" style="2" customWidth="1"/>
    <col min="32" max="32" width="20.7109375" style="1" customWidth="1"/>
    <col min="33" max="33" width="17.5703125" style="160" customWidth="1"/>
    <col min="34" max="34" width="20.7109375" style="19" customWidth="1"/>
    <col min="35" max="35" width="20.7109375" customWidth="1"/>
  </cols>
  <sheetData>
    <row r="1" spans="1:35" s="12" customFormat="1" ht="18.75" x14ac:dyDescent="0.3">
      <c r="A1" s="193" t="s">
        <v>33</v>
      </c>
      <c r="B1" s="193"/>
      <c r="C1" s="193"/>
      <c r="D1" s="193"/>
      <c r="E1" s="155">
        <f>SUM(E3:E13)</f>
        <v>0</v>
      </c>
      <c r="F1" s="148"/>
      <c r="G1" s="10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156"/>
      <c r="AH1" s="19"/>
    </row>
    <row r="2" spans="1:35" s="152" customFormat="1" ht="30" x14ac:dyDescent="0.25">
      <c r="A2" s="149"/>
      <c r="B2" s="149"/>
      <c r="C2" s="194" t="s">
        <v>123</v>
      </c>
      <c r="D2" s="195"/>
      <c r="E2" s="164" t="s">
        <v>124</v>
      </c>
      <c r="F2" s="154" t="s">
        <v>49</v>
      </c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G2" s="157"/>
      <c r="AH2" s="153"/>
    </row>
    <row r="3" spans="1:35" s="22" customFormat="1" ht="18.75" x14ac:dyDescent="0.3">
      <c r="A3" s="24"/>
      <c r="B3" s="25"/>
      <c r="C3" s="165"/>
      <c r="D3" s="166"/>
      <c r="E3" s="135"/>
      <c r="F3" s="136">
        <f>E3-COUNTIFS(C$16:C$45,C3,A$16:A$45,"&gt;0")</f>
        <v>0</v>
      </c>
      <c r="G3" s="10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G3" s="158"/>
      <c r="AH3" s="23"/>
    </row>
    <row r="4" spans="1:35" s="22" customFormat="1" ht="18.75" x14ac:dyDescent="0.3">
      <c r="A4" s="24"/>
      <c r="B4" s="25"/>
      <c r="C4" s="165"/>
      <c r="D4" s="166"/>
      <c r="E4" s="135"/>
      <c r="F4" s="136">
        <f>E4-COUNTIFS(C$16:C$45,C4,A$16:A$45,"&gt;0")</f>
        <v>0</v>
      </c>
      <c r="G4" s="102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G4" s="158"/>
      <c r="AH4" s="23"/>
    </row>
    <row r="5" spans="1:35" s="22" customFormat="1" ht="18.75" x14ac:dyDescent="0.3">
      <c r="A5" s="24"/>
      <c r="B5" s="25"/>
      <c r="C5" s="165"/>
      <c r="D5" s="166"/>
      <c r="E5" s="135"/>
      <c r="F5" s="136">
        <f>E5-COUNTIFS(C$16:C$45,C5,A$16:A$45,"&gt;0")</f>
        <v>0</v>
      </c>
      <c r="G5" s="10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G5" s="158"/>
      <c r="AH5" s="23"/>
    </row>
    <row r="6" spans="1:35" s="22" customFormat="1" ht="18.75" x14ac:dyDescent="0.3">
      <c r="A6" s="24"/>
      <c r="B6" s="24"/>
      <c r="C6" s="165"/>
      <c r="D6" s="166"/>
      <c r="E6" s="135"/>
      <c r="F6" s="136">
        <f>E6-COUNTIFS(C$16:C$45,C6,A$16:A$45,"&gt;0")</f>
        <v>0</v>
      </c>
      <c r="G6" s="10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G6" s="158"/>
      <c r="AH6" s="23"/>
    </row>
    <row r="7" spans="1:35" s="127" customFormat="1" ht="18.75" x14ac:dyDescent="0.3">
      <c r="A7" s="129"/>
      <c r="B7" s="129"/>
      <c r="C7" s="165"/>
      <c r="D7" s="166"/>
      <c r="E7" s="135"/>
      <c r="F7" s="136">
        <f>E7-COUNTIFS(C$16:C$45,C7,A$16:A$45,"&gt;0")</f>
        <v>0</v>
      </c>
      <c r="G7" s="14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G7" s="158"/>
      <c r="AH7" s="128"/>
    </row>
    <row r="8" spans="1:35" s="127" customFormat="1" ht="18.75" x14ac:dyDescent="0.3">
      <c r="A8" s="129"/>
      <c r="B8" s="129"/>
      <c r="C8" s="165"/>
      <c r="D8" s="166"/>
      <c r="E8" s="135"/>
      <c r="F8" s="136">
        <f t="shared" ref="F8:F12" si="0">E8-COUNTIFS(C$16:C$45,C8,A$16:A$45,"&gt;0")</f>
        <v>0</v>
      </c>
      <c r="G8" s="14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G8" s="158"/>
      <c r="AH8" s="128"/>
    </row>
    <row r="9" spans="1:35" s="127" customFormat="1" ht="18.75" x14ac:dyDescent="0.3">
      <c r="A9" s="129"/>
      <c r="B9" s="129"/>
      <c r="C9" s="165"/>
      <c r="D9" s="166"/>
      <c r="E9" s="135"/>
      <c r="F9" s="136">
        <f t="shared" si="0"/>
        <v>0</v>
      </c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G9" s="158"/>
      <c r="AH9" s="128"/>
    </row>
    <row r="10" spans="1:35" s="127" customFormat="1" ht="18.75" x14ac:dyDescent="0.3">
      <c r="A10" s="129"/>
      <c r="B10" s="129"/>
      <c r="C10" s="165"/>
      <c r="D10" s="166"/>
      <c r="E10" s="135"/>
      <c r="F10" s="136">
        <f t="shared" si="0"/>
        <v>0</v>
      </c>
      <c r="G10" s="14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G10" s="158"/>
      <c r="AH10" s="128"/>
    </row>
    <row r="11" spans="1:35" s="127" customFormat="1" ht="18.75" x14ac:dyDescent="0.3">
      <c r="A11" s="129"/>
      <c r="B11" s="129"/>
      <c r="C11" s="165"/>
      <c r="D11" s="166"/>
      <c r="E11" s="135"/>
      <c r="F11" s="136">
        <f t="shared" si="0"/>
        <v>0</v>
      </c>
      <c r="G11" s="14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G11" s="158"/>
      <c r="AH11" s="128"/>
    </row>
    <row r="12" spans="1:35" s="22" customFormat="1" ht="18.75" x14ac:dyDescent="0.3">
      <c r="A12" s="24"/>
      <c r="B12" s="24"/>
      <c r="C12" s="165"/>
      <c r="D12" s="166"/>
      <c r="E12" s="135"/>
      <c r="F12" s="136">
        <f t="shared" si="0"/>
        <v>0</v>
      </c>
      <c r="G12" s="10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G12" s="158"/>
      <c r="AH12" s="23"/>
    </row>
    <row r="13" spans="1:35" s="22" customFormat="1" ht="19.5" thickBot="1" x14ac:dyDescent="0.35">
      <c r="A13" s="24"/>
      <c r="B13" s="24"/>
      <c r="C13" s="24"/>
      <c r="D13" s="129"/>
      <c r="E13" s="25"/>
      <c r="F13" s="21"/>
      <c r="G13" s="10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G13" s="158"/>
      <c r="AH13" s="23"/>
    </row>
    <row r="14" spans="1:35" s="11" customFormat="1" ht="30" customHeight="1" thickBot="1" x14ac:dyDescent="0.3">
      <c r="A14" s="200" t="s">
        <v>32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</row>
    <row r="15" spans="1:35" s="10" customFormat="1" ht="63.75" thickBot="1" x14ac:dyDescent="0.3">
      <c r="A15" s="50" t="s">
        <v>2</v>
      </c>
      <c r="B15" s="3" t="s">
        <v>3</v>
      </c>
      <c r="C15" s="147" t="s">
        <v>0</v>
      </c>
      <c r="D15" s="146" t="s">
        <v>122</v>
      </c>
      <c r="E15" s="5" t="s">
        <v>1</v>
      </c>
      <c r="F15" s="96" t="s">
        <v>35</v>
      </c>
      <c r="G15" s="100" t="s">
        <v>116</v>
      </c>
      <c r="H15" s="174" t="s">
        <v>8</v>
      </c>
      <c r="I15" s="8" t="s">
        <v>9</v>
      </c>
      <c r="J15" s="133" t="s">
        <v>10</v>
      </c>
      <c r="K15" s="8" t="s">
        <v>11</v>
      </c>
      <c r="L15" s="9" t="s">
        <v>12</v>
      </c>
      <c r="M15" s="8" t="s">
        <v>13</v>
      </c>
      <c r="N15" s="9" t="s">
        <v>14</v>
      </c>
      <c r="O15" s="8" t="s">
        <v>15</v>
      </c>
      <c r="P15" s="9" t="s">
        <v>16</v>
      </c>
      <c r="Q15" s="8" t="s">
        <v>17</v>
      </c>
      <c r="R15" s="9" t="s">
        <v>18</v>
      </c>
      <c r="S15" s="8" t="s">
        <v>19</v>
      </c>
      <c r="T15" s="7" t="s">
        <v>20</v>
      </c>
      <c r="U15" s="8" t="s">
        <v>21</v>
      </c>
      <c r="V15" s="133" t="s">
        <v>22</v>
      </c>
      <c r="W15" s="8" t="s">
        <v>23</v>
      </c>
      <c r="X15" s="9" t="s">
        <v>24</v>
      </c>
      <c r="Y15" s="8" t="s">
        <v>25</v>
      </c>
      <c r="Z15" s="9" t="s">
        <v>26</v>
      </c>
      <c r="AA15" s="8" t="s">
        <v>27</v>
      </c>
      <c r="AB15" s="9" t="s">
        <v>28</v>
      </c>
      <c r="AC15" s="8" t="s">
        <v>29</v>
      </c>
      <c r="AD15" s="9" t="s">
        <v>30</v>
      </c>
      <c r="AE15" s="8" t="s">
        <v>31</v>
      </c>
      <c r="AF15" s="13" t="s">
        <v>5</v>
      </c>
      <c r="AG15" s="163" t="s">
        <v>121</v>
      </c>
      <c r="AH15" s="203" t="s">
        <v>115</v>
      </c>
      <c r="AI15" s="204"/>
    </row>
    <row r="16" spans="1:35" s="33" customFormat="1" x14ac:dyDescent="0.25">
      <c r="A16" s="51" t="str">
        <f>IF(F16&gt;2022,"x",(MAX(A$14:A14)+1))</f>
        <v>x</v>
      </c>
      <c r="B16" s="40"/>
      <c r="C16" s="41"/>
      <c r="D16" s="139"/>
      <c r="E16" s="42"/>
      <c r="F16" s="98">
        <v>44562</v>
      </c>
      <c r="G16" s="104">
        <f>EDATE(F16,9)</f>
        <v>44835</v>
      </c>
      <c r="H16" s="99"/>
      <c r="I16" s="43"/>
      <c r="J16" s="39"/>
      <c r="K16" s="43"/>
      <c r="L16" s="39"/>
      <c r="M16" s="43"/>
      <c r="N16" s="39"/>
      <c r="O16" s="43"/>
      <c r="P16" s="39"/>
      <c r="Q16" s="43"/>
      <c r="R16" s="39"/>
      <c r="S16" s="43"/>
      <c r="T16" s="39"/>
      <c r="U16" s="43"/>
      <c r="V16" s="39"/>
      <c r="W16" s="43"/>
      <c r="X16" s="39"/>
      <c r="Y16" s="43"/>
      <c r="Z16" s="39"/>
      <c r="AA16" s="43"/>
      <c r="AB16" s="39"/>
      <c r="AC16" s="43"/>
      <c r="AD16" s="39"/>
      <c r="AE16" s="43"/>
      <c r="AF16" s="36"/>
      <c r="AG16" s="159" t="e">
        <f>INDEX(B16:F45,MATCH(AF16,B16:B45,0),4)</f>
        <v>#N/A</v>
      </c>
      <c r="AH16" s="168"/>
      <c r="AI16" s="169"/>
    </row>
    <row r="17" spans="1:35" s="33" customFormat="1" x14ac:dyDescent="0.25">
      <c r="A17" s="51" t="str">
        <f>IF(F17&gt;2022,"x",(MAX(A$14:A16)+1))</f>
        <v>x</v>
      </c>
      <c r="B17" s="37"/>
      <c r="C17" s="38"/>
      <c r="D17" s="137"/>
      <c r="E17" s="44"/>
      <c r="F17" s="98">
        <v>44562</v>
      </c>
      <c r="G17" s="104">
        <f t="shared" ref="G17:G45" si="1">EDATE(F17,9)</f>
        <v>44835</v>
      </c>
      <c r="H17" s="95"/>
      <c r="I17" s="46"/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5"/>
      <c r="U17" s="46"/>
      <c r="V17" s="45"/>
      <c r="W17" s="46"/>
      <c r="X17" s="45"/>
      <c r="Y17" s="46"/>
      <c r="Z17" s="45"/>
      <c r="AA17" s="46"/>
      <c r="AB17" s="45"/>
      <c r="AC17" s="46"/>
      <c r="AD17" s="45"/>
      <c r="AE17" s="46"/>
      <c r="AF17" s="47"/>
      <c r="AG17" s="159" t="e">
        <f t="shared" ref="AG17:AG45" si="2">INDEX(B17:F46,MATCH(AF17,B17:B46,0),4)</f>
        <v>#N/A</v>
      </c>
      <c r="AH17" s="181"/>
      <c r="AI17" s="181"/>
    </row>
    <row r="18" spans="1:35" s="33" customFormat="1" x14ac:dyDescent="0.25">
      <c r="A18" s="51" t="str">
        <f>IF(F18&gt;2022,"x",(MAX(A$14:A17)+1))</f>
        <v>x</v>
      </c>
      <c r="B18" s="37"/>
      <c r="C18" s="38"/>
      <c r="D18" s="137"/>
      <c r="E18" s="44"/>
      <c r="F18" s="98">
        <v>44562</v>
      </c>
      <c r="G18" s="104">
        <f t="shared" si="1"/>
        <v>44835</v>
      </c>
      <c r="H18" s="95"/>
      <c r="I18" s="46"/>
      <c r="J18" s="45"/>
      <c r="K18" s="46"/>
      <c r="L18" s="45"/>
      <c r="M18" s="46"/>
      <c r="N18" s="45"/>
      <c r="O18" s="46"/>
      <c r="P18" s="45"/>
      <c r="Q18" s="46"/>
      <c r="R18" s="45"/>
      <c r="S18" s="46"/>
      <c r="T18" s="45"/>
      <c r="U18" s="46"/>
      <c r="V18" s="45"/>
      <c r="W18" s="46"/>
      <c r="X18" s="45"/>
      <c r="Y18" s="46"/>
      <c r="Z18" s="45"/>
      <c r="AA18" s="46"/>
      <c r="AB18" s="45"/>
      <c r="AC18" s="46"/>
      <c r="AD18" s="45"/>
      <c r="AE18" s="46"/>
      <c r="AF18" s="47"/>
      <c r="AG18" s="159" t="e">
        <f t="shared" si="2"/>
        <v>#N/A</v>
      </c>
      <c r="AH18" s="181"/>
      <c r="AI18" s="181"/>
    </row>
    <row r="19" spans="1:35" s="33" customFormat="1" x14ac:dyDescent="0.25">
      <c r="A19" s="51" t="str">
        <f>IF(F19&gt;2022,"x",(MAX(A$14:A18)+1))</f>
        <v>x</v>
      </c>
      <c r="B19" s="37"/>
      <c r="C19" s="38"/>
      <c r="D19" s="137"/>
      <c r="E19" s="44"/>
      <c r="F19" s="98">
        <v>44562</v>
      </c>
      <c r="G19" s="104">
        <f t="shared" si="1"/>
        <v>44835</v>
      </c>
      <c r="H19" s="95"/>
      <c r="I19" s="46"/>
      <c r="J19" s="45"/>
      <c r="K19" s="46"/>
      <c r="L19" s="45"/>
      <c r="M19" s="46"/>
      <c r="N19" s="45"/>
      <c r="O19" s="46"/>
      <c r="P19" s="45"/>
      <c r="Q19" s="46"/>
      <c r="R19" s="45"/>
      <c r="S19" s="46"/>
      <c r="T19" s="45"/>
      <c r="U19" s="46"/>
      <c r="V19" s="45"/>
      <c r="W19" s="46"/>
      <c r="X19" s="45"/>
      <c r="Y19" s="46"/>
      <c r="Z19" s="45"/>
      <c r="AA19" s="46"/>
      <c r="AB19" s="45"/>
      <c r="AC19" s="46"/>
      <c r="AD19" s="45"/>
      <c r="AE19" s="46"/>
      <c r="AF19" s="47"/>
      <c r="AG19" s="159" t="e">
        <f t="shared" si="2"/>
        <v>#N/A</v>
      </c>
      <c r="AH19" s="205"/>
      <c r="AI19" s="205"/>
    </row>
    <row r="20" spans="1:35" s="33" customFormat="1" x14ac:dyDescent="0.25">
      <c r="A20" s="51" t="str">
        <f>IF(F20&gt;2022,"x",(MAX(A$14:A19)+1))</f>
        <v>x</v>
      </c>
      <c r="B20" s="37"/>
      <c r="C20" s="38"/>
      <c r="D20" s="137"/>
      <c r="E20" s="44"/>
      <c r="F20" s="98">
        <v>44562</v>
      </c>
      <c r="G20" s="104">
        <f t="shared" si="1"/>
        <v>44835</v>
      </c>
      <c r="H20" s="95"/>
      <c r="I20" s="46"/>
      <c r="J20" s="45"/>
      <c r="K20" s="46"/>
      <c r="L20" s="45"/>
      <c r="M20" s="46"/>
      <c r="N20" s="45"/>
      <c r="O20" s="46"/>
      <c r="P20" s="45"/>
      <c r="Q20" s="46"/>
      <c r="R20" s="45"/>
      <c r="S20" s="46"/>
      <c r="T20" s="45"/>
      <c r="U20" s="46"/>
      <c r="V20" s="45"/>
      <c r="W20" s="46"/>
      <c r="X20" s="45"/>
      <c r="Y20" s="46"/>
      <c r="Z20" s="45"/>
      <c r="AA20" s="46"/>
      <c r="AB20" s="45"/>
      <c r="AC20" s="46"/>
      <c r="AD20" s="45"/>
      <c r="AE20" s="46"/>
      <c r="AF20" s="47"/>
      <c r="AG20" s="159" t="e">
        <f t="shared" si="2"/>
        <v>#N/A</v>
      </c>
      <c r="AH20" s="181"/>
      <c r="AI20" s="181"/>
    </row>
    <row r="21" spans="1:35" s="33" customFormat="1" x14ac:dyDescent="0.25">
      <c r="A21" s="51" t="str">
        <f>IF(F21&gt;2022,"x",(MAX(A$14:A20)+1))</f>
        <v>x</v>
      </c>
      <c r="B21" s="37"/>
      <c r="C21" s="49"/>
      <c r="D21" s="141"/>
      <c r="E21" s="44"/>
      <c r="F21" s="98">
        <v>44562</v>
      </c>
      <c r="G21" s="104">
        <f t="shared" si="1"/>
        <v>44835</v>
      </c>
      <c r="H21" s="95"/>
      <c r="I21" s="46"/>
      <c r="J21" s="45"/>
      <c r="K21" s="46"/>
      <c r="L21" s="45"/>
      <c r="M21" s="46"/>
      <c r="N21" s="45"/>
      <c r="O21" s="46"/>
      <c r="P21" s="45"/>
      <c r="Q21" s="46"/>
      <c r="R21" s="45"/>
      <c r="S21" s="46"/>
      <c r="T21" s="45"/>
      <c r="U21" s="46"/>
      <c r="V21" s="45"/>
      <c r="W21" s="46"/>
      <c r="X21" s="45"/>
      <c r="Y21" s="46"/>
      <c r="Z21" s="45"/>
      <c r="AA21" s="46"/>
      <c r="AB21" s="45"/>
      <c r="AC21" s="46"/>
      <c r="AD21" s="45"/>
      <c r="AE21" s="46"/>
      <c r="AF21" s="110"/>
      <c r="AG21" s="159" t="e">
        <f t="shared" si="2"/>
        <v>#N/A</v>
      </c>
      <c r="AH21" s="199"/>
      <c r="AI21" s="199"/>
    </row>
    <row r="22" spans="1:35" s="33" customFormat="1" x14ac:dyDescent="0.25">
      <c r="A22" s="51" t="str">
        <f>IF(F22&gt;2022,"x",(MAX(A$14:A21)+1))</f>
        <v>x</v>
      </c>
      <c r="B22" s="37"/>
      <c r="C22" s="38"/>
      <c r="D22" s="137"/>
      <c r="E22" s="140"/>
      <c r="F22" s="98">
        <v>44562</v>
      </c>
      <c r="G22" s="104">
        <f t="shared" si="1"/>
        <v>44835</v>
      </c>
      <c r="H22" s="95"/>
      <c r="I22" s="46"/>
      <c r="J22" s="45"/>
      <c r="K22" s="46"/>
      <c r="L22" s="45"/>
      <c r="M22" s="46"/>
      <c r="N22" s="45"/>
      <c r="O22" s="46"/>
      <c r="P22" s="45"/>
      <c r="Q22" s="46"/>
      <c r="R22" s="45"/>
      <c r="S22" s="46"/>
      <c r="T22" s="45"/>
      <c r="U22" s="46"/>
      <c r="V22" s="45"/>
      <c r="W22" s="46"/>
      <c r="X22" s="45"/>
      <c r="Y22" s="46"/>
      <c r="Z22" s="45"/>
      <c r="AA22" s="46"/>
      <c r="AB22" s="45"/>
      <c r="AC22" s="46"/>
      <c r="AD22" s="45"/>
      <c r="AE22" s="46"/>
      <c r="AF22" s="47"/>
      <c r="AG22" s="159" t="e">
        <f t="shared" si="2"/>
        <v>#N/A</v>
      </c>
      <c r="AH22" s="181"/>
      <c r="AI22" s="181"/>
    </row>
    <row r="23" spans="1:35" s="33" customFormat="1" x14ac:dyDescent="0.25">
      <c r="A23" s="51" t="str">
        <f>IF(F23&gt;2022,"x",(MAX(A$14:A22)+1))</f>
        <v>x</v>
      </c>
      <c r="B23" s="37"/>
      <c r="C23" s="38"/>
      <c r="D23" s="137"/>
      <c r="E23" s="44"/>
      <c r="F23" s="98">
        <v>44562</v>
      </c>
      <c r="G23" s="104">
        <f t="shared" si="1"/>
        <v>44835</v>
      </c>
      <c r="H23" s="95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5"/>
      <c r="U23" s="46"/>
      <c r="V23" s="45"/>
      <c r="W23" s="46"/>
      <c r="X23" s="45"/>
      <c r="Y23" s="46"/>
      <c r="Z23" s="45"/>
      <c r="AA23" s="46"/>
      <c r="AB23" s="45"/>
      <c r="AC23" s="46"/>
      <c r="AD23" s="45"/>
      <c r="AE23" s="46"/>
      <c r="AF23" s="47"/>
      <c r="AG23" s="159" t="e">
        <f t="shared" si="2"/>
        <v>#N/A</v>
      </c>
      <c r="AH23" s="181"/>
      <c r="AI23" s="181"/>
    </row>
    <row r="24" spans="1:35" s="33" customFormat="1" x14ac:dyDescent="0.25">
      <c r="A24" s="51" t="str">
        <f>IF(F24&gt;2022,"x",(MAX(A$14:A23)+1))</f>
        <v>x</v>
      </c>
      <c r="B24" s="37"/>
      <c r="C24" s="38"/>
      <c r="D24" s="137"/>
      <c r="E24" s="44"/>
      <c r="F24" s="98">
        <v>44562</v>
      </c>
      <c r="G24" s="104">
        <f t="shared" si="1"/>
        <v>44835</v>
      </c>
      <c r="H24" s="95"/>
      <c r="I24" s="46"/>
      <c r="J24" s="45"/>
      <c r="K24" s="46"/>
      <c r="L24" s="45"/>
      <c r="M24" s="46"/>
      <c r="N24" s="45"/>
      <c r="O24" s="46"/>
      <c r="P24" s="45"/>
      <c r="Q24" s="46"/>
      <c r="R24" s="45"/>
      <c r="S24" s="46"/>
      <c r="T24" s="45"/>
      <c r="U24" s="46"/>
      <c r="V24" s="45"/>
      <c r="W24" s="46"/>
      <c r="X24" s="45"/>
      <c r="Y24" s="46"/>
      <c r="Z24" s="45"/>
      <c r="AA24" s="46"/>
      <c r="AB24" s="45"/>
      <c r="AC24" s="46"/>
      <c r="AD24" s="45"/>
      <c r="AE24" s="46"/>
      <c r="AF24" s="47"/>
      <c r="AG24" s="159" t="e">
        <f t="shared" si="2"/>
        <v>#N/A</v>
      </c>
      <c r="AH24" s="181"/>
      <c r="AI24" s="181"/>
    </row>
    <row r="25" spans="1:35" s="33" customFormat="1" x14ac:dyDescent="0.25">
      <c r="A25" s="51" t="str">
        <f>IF(F25&gt;2022,"x",(MAX(A$14:A24)+1))</f>
        <v>x</v>
      </c>
      <c r="B25" s="37"/>
      <c r="C25" s="38"/>
      <c r="D25" s="137"/>
      <c r="E25" s="44"/>
      <c r="F25" s="98">
        <v>44562</v>
      </c>
      <c r="G25" s="104">
        <f t="shared" si="1"/>
        <v>44835</v>
      </c>
      <c r="H25" s="95"/>
      <c r="I25" s="46"/>
      <c r="J25" s="45"/>
      <c r="K25" s="46"/>
      <c r="L25" s="45"/>
      <c r="M25" s="46"/>
      <c r="N25" s="45"/>
      <c r="O25" s="46"/>
      <c r="P25" s="45"/>
      <c r="Q25" s="46"/>
      <c r="R25" s="45"/>
      <c r="S25" s="46"/>
      <c r="T25" s="45"/>
      <c r="U25" s="46"/>
      <c r="V25" s="45"/>
      <c r="W25" s="46"/>
      <c r="X25" s="45"/>
      <c r="Y25" s="46"/>
      <c r="Z25" s="45"/>
      <c r="AA25" s="46"/>
      <c r="AB25" s="45"/>
      <c r="AC25" s="46"/>
      <c r="AD25" s="45"/>
      <c r="AE25" s="46"/>
      <c r="AF25" s="47"/>
      <c r="AG25" s="159" t="e">
        <f t="shared" si="2"/>
        <v>#N/A</v>
      </c>
      <c r="AH25" s="181"/>
      <c r="AI25" s="181"/>
    </row>
    <row r="26" spans="1:35" s="33" customFormat="1" x14ac:dyDescent="0.25">
      <c r="A26" s="51" t="str">
        <f>IF(F26&gt;2022,"x",(MAX(A$14:A25)+1))</f>
        <v>x</v>
      </c>
      <c r="B26" s="37"/>
      <c r="C26" s="38"/>
      <c r="D26" s="137"/>
      <c r="E26" s="44"/>
      <c r="F26" s="98">
        <v>44562</v>
      </c>
      <c r="G26" s="104">
        <f t="shared" si="1"/>
        <v>44835</v>
      </c>
      <c r="H26" s="95"/>
      <c r="I26" s="46"/>
      <c r="J26" s="45"/>
      <c r="K26" s="46"/>
      <c r="L26" s="45"/>
      <c r="M26" s="46"/>
      <c r="N26" s="45"/>
      <c r="O26" s="46"/>
      <c r="P26" s="45"/>
      <c r="Q26" s="46"/>
      <c r="R26" s="45"/>
      <c r="S26" s="46"/>
      <c r="T26" s="45"/>
      <c r="U26" s="46"/>
      <c r="V26" s="45"/>
      <c r="W26" s="46"/>
      <c r="X26" s="45"/>
      <c r="Y26" s="46"/>
      <c r="Z26" s="45"/>
      <c r="AA26" s="46"/>
      <c r="AB26" s="45"/>
      <c r="AC26" s="46"/>
      <c r="AD26" s="45"/>
      <c r="AE26" s="46"/>
      <c r="AF26" s="47"/>
      <c r="AG26" s="159" t="e">
        <f t="shared" si="2"/>
        <v>#N/A</v>
      </c>
      <c r="AH26" s="181"/>
      <c r="AI26" s="181"/>
    </row>
    <row r="27" spans="1:35" s="33" customFormat="1" x14ac:dyDescent="0.25">
      <c r="A27" s="51" t="str">
        <f>IF(F27&gt;2022,"x",(MAX(A$14:A26)+1))</f>
        <v>x</v>
      </c>
      <c r="B27" s="37"/>
      <c r="C27" s="38"/>
      <c r="D27" s="137"/>
      <c r="E27" s="44"/>
      <c r="F27" s="98">
        <v>44562</v>
      </c>
      <c r="G27" s="104">
        <f t="shared" si="1"/>
        <v>44835</v>
      </c>
      <c r="H27" s="95"/>
      <c r="I27" s="46"/>
      <c r="J27" s="45"/>
      <c r="K27" s="46"/>
      <c r="L27" s="45"/>
      <c r="M27" s="46"/>
      <c r="N27" s="45"/>
      <c r="O27" s="46"/>
      <c r="P27" s="45"/>
      <c r="Q27" s="46"/>
      <c r="R27" s="45"/>
      <c r="S27" s="46"/>
      <c r="T27" s="45"/>
      <c r="U27" s="46"/>
      <c r="V27" s="45"/>
      <c r="W27" s="46"/>
      <c r="X27" s="45"/>
      <c r="Y27" s="46"/>
      <c r="Z27" s="45"/>
      <c r="AA27" s="46"/>
      <c r="AB27" s="45"/>
      <c r="AC27" s="46"/>
      <c r="AD27" s="45"/>
      <c r="AE27" s="46"/>
      <c r="AF27" s="47"/>
      <c r="AG27" s="159" t="e">
        <f t="shared" si="2"/>
        <v>#N/A</v>
      </c>
      <c r="AH27" s="181"/>
      <c r="AI27" s="181"/>
    </row>
    <row r="28" spans="1:35" s="33" customFormat="1" x14ac:dyDescent="0.25">
      <c r="A28" s="51" t="str">
        <f>IF(F28&gt;2022,"x",(MAX(A$14:A27)+1))</f>
        <v>x</v>
      </c>
      <c r="B28" s="37"/>
      <c r="C28" s="38"/>
      <c r="D28" s="137"/>
      <c r="E28" s="44"/>
      <c r="F28" s="98">
        <v>44562</v>
      </c>
      <c r="G28" s="104">
        <f t="shared" si="1"/>
        <v>44835</v>
      </c>
      <c r="H28" s="95"/>
      <c r="I28" s="46"/>
      <c r="J28" s="45"/>
      <c r="K28" s="46"/>
      <c r="L28" s="45"/>
      <c r="M28" s="46"/>
      <c r="N28" s="45"/>
      <c r="O28" s="46"/>
      <c r="P28" s="45"/>
      <c r="Q28" s="46"/>
      <c r="R28" s="45"/>
      <c r="S28" s="46"/>
      <c r="T28" s="45"/>
      <c r="U28" s="46"/>
      <c r="V28" s="45"/>
      <c r="W28" s="46"/>
      <c r="X28" s="45"/>
      <c r="Y28" s="46"/>
      <c r="Z28" s="45"/>
      <c r="AA28" s="46"/>
      <c r="AB28" s="45"/>
      <c r="AC28" s="46"/>
      <c r="AD28" s="45"/>
      <c r="AE28" s="46"/>
      <c r="AF28" s="47"/>
      <c r="AG28" s="159" t="e">
        <f t="shared" si="2"/>
        <v>#N/A</v>
      </c>
      <c r="AH28" s="181"/>
      <c r="AI28" s="181"/>
    </row>
    <row r="29" spans="1:35" s="33" customFormat="1" x14ac:dyDescent="0.25">
      <c r="A29" s="51" t="str">
        <f>IF(F29&gt;2022,"x",(MAX(A$14:A28)+1))</f>
        <v>x</v>
      </c>
      <c r="B29" s="37"/>
      <c r="C29" s="38"/>
      <c r="D29" s="137"/>
      <c r="E29" s="48"/>
      <c r="F29" s="98">
        <v>44562</v>
      </c>
      <c r="G29" s="104">
        <f t="shared" si="1"/>
        <v>44835</v>
      </c>
      <c r="H29" s="95"/>
      <c r="I29" s="46"/>
      <c r="J29" s="45"/>
      <c r="K29" s="46"/>
      <c r="L29" s="45"/>
      <c r="M29" s="46"/>
      <c r="N29" s="45"/>
      <c r="O29" s="46"/>
      <c r="P29" s="45"/>
      <c r="Q29" s="46"/>
      <c r="R29" s="45"/>
      <c r="S29" s="46"/>
      <c r="T29" s="45"/>
      <c r="U29" s="46"/>
      <c r="V29" s="45"/>
      <c r="W29" s="46"/>
      <c r="X29" s="45"/>
      <c r="Y29" s="46"/>
      <c r="Z29" s="45"/>
      <c r="AA29" s="46"/>
      <c r="AB29" s="45"/>
      <c r="AC29" s="46"/>
      <c r="AD29" s="45"/>
      <c r="AE29" s="46"/>
      <c r="AF29" s="47"/>
      <c r="AG29" s="159" t="e">
        <f t="shared" si="2"/>
        <v>#N/A</v>
      </c>
      <c r="AH29" s="181"/>
      <c r="AI29" s="181"/>
    </row>
    <row r="30" spans="1:35" s="33" customFormat="1" x14ac:dyDescent="0.25">
      <c r="A30" s="51" t="str">
        <f>IF(F30&gt;2022,"x",(MAX(A$14:A29)+1))</f>
        <v>x</v>
      </c>
      <c r="B30" s="37"/>
      <c r="C30" s="38"/>
      <c r="D30" s="137"/>
      <c r="E30" s="48"/>
      <c r="F30" s="98">
        <v>44562</v>
      </c>
      <c r="G30" s="104">
        <f t="shared" si="1"/>
        <v>44835</v>
      </c>
      <c r="H30" s="95"/>
      <c r="I30" s="46"/>
      <c r="J30" s="45"/>
      <c r="K30" s="46"/>
      <c r="L30" s="45"/>
      <c r="M30" s="46"/>
      <c r="N30" s="45"/>
      <c r="O30" s="46"/>
      <c r="P30" s="45"/>
      <c r="Q30" s="46"/>
      <c r="R30" s="45"/>
      <c r="S30" s="46"/>
      <c r="T30" s="45"/>
      <c r="U30" s="46"/>
      <c r="V30" s="45"/>
      <c r="W30" s="46"/>
      <c r="X30" s="45"/>
      <c r="Y30" s="46"/>
      <c r="Z30" s="45"/>
      <c r="AA30" s="46"/>
      <c r="AB30" s="45"/>
      <c r="AC30" s="46"/>
      <c r="AD30" s="45"/>
      <c r="AE30" s="46"/>
      <c r="AF30" s="47"/>
      <c r="AG30" s="159" t="e">
        <f t="shared" si="2"/>
        <v>#N/A</v>
      </c>
      <c r="AH30" s="181"/>
      <c r="AI30" s="181"/>
    </row>
    <row r="31" spans="1:35" s="33" customFormat="1" x14ac:dyDescent="0.25">
      <c r="A31" s="51" t="str">
        <f>IF(F31&gt;2022,"x",(MAX(A$14:A30)+1))</f>
        <v>x</v>
      </c>
      <c r="B31" s="37"/>
      <c r="C31" s="38"/>
      <c r="D31" s="137"/>
      <c r="E31" s="48"/>
      <c r="F31" s="98">
        <v>44562</v>
      </c>
      <c r="G31" s="104">
        <f t="shared" si="1"/>
        <v>44835</v>
      </c>
      <c r="H31" s="95"/>
      <c r="I31" s="46"/>
      <c r="J31" s="45"/>
      <c r="K31" s="46"/>
      <c r="L31" s="45"/>
      <c r="M31" s="46"/>
      <c r="N31" s="45"/>
      <c r="O31" s="46"/>
      <c r="P31" s="45"/>
      <c r="Q31" s="46"/>
      <c r="R31" s="45"/>
      <c r="S31" s="46"/>
      <c r="T31" s="45"/>
      <c r="U31" s="46"/>
      <c r="V31" s="45"/>
      <c r="W31" s="46"/>
      <c r="X31" s="45"/>
      <c r="Y31" s="46"/>
      <c r="Z31" s="45"/>
      <c r="AA31" s="46"/>
      <c r="AB31" s="45"/>
      <c r="AC31" s="46"/>
      <c r="AD31" s="45"/>
      <c r="AE31" s="46"/>
      <c r="AF31" s="47"/>
      <c r="AG31" s="159" t="e">
        <f t="shared" si="2"/>
        <v>#N/A</v>
      </c>
      <c r="AH31" s="181"/>
      <c r="AI31" s="181"/>
    </row>
    <row r="32" spans="1:35" s="33" customFormat="1" x14ac:dyDescent="0.25">
      <c r="A32" s="51" t="str">
        <f>IF(F32&gt;2022,"x",(MAX(A$14:A31)+1))</f>
        <v>x</v>
      </c>
      <c r="B32" s="37"/>
      <c r="C32" s="38"/>
      <c r="D32" s="137"/>
      <c r="E32" s="48"/>
      <c r="F32" s="98">
        <v>44562</v>
      </c>
      <c r="G32" s="104">
        <f t="shared" si="1"/>
        <v>44835</v>
      </c>
      <c r="H32" s="95"/>
      <c r="I32" s="46"/>
      <c r="J32" s="45"/>
      <c r="K32" s="46"/>
      <c r="L32" s="45"/>
      <c r="M32" s="46"/>
      <c r="N32" s="45"/>
      <c r="O32" s="46"/>
      <c r="P32" s="45"/>
      <c r="Q32" s="46"/>
      <c r="R32" s="45"/>
      <c r="S32" s="46"/>
      <c r="T32" s="45"/>
      <c r="U32" s="46"/>
      <c r="V32" s="45"/>
      <c r="W32" s="46"/>
      <c r="X32" s="45"/>
      <c r="Y32" s="46"/>
      <c r="Z32" s="45"/>
      <c r="AA32" s="46"/>
      <c r="AB32" s="45"/>
      <c r="AC32" s="46"/>
      <c r="AD32" s="45"/>
      <c r="AE32" s="46"/>
      <c r="AF32" s="47"/>
      <c r="AG32" s="159" t="e">
        <f t="shared" si="2"/>
        <v>#N/A</v>
      </c>
      <c r="AH32" s="181"/>
      <c r="AI32" s="181"/>
    </row>
    <row r="33" spans="1:35" s="33" customFormat="1" x14ac:dyDescent="0.25">
      <c r="A33" s="51" t="str">
        <f>IF(F33&gt;2022,"x",(MAX(A$14:A32)+1))</f>
        <v>x</v>
      </c>
      <c r="B33" s="37"/>
      <c r="C33" s="38"/>
      <c r="D33" s="137"/>
      <c r="E33" s="48"/>
      <c r="F33" s="98">
        <v>44562</v>
      </c>
      <c r="G33" s="104">
        <f t="shared" si="1"/>
        <v>44835</v>
      </c>
      <c r="H33" s="95"/>
      <c r="I33" s="46"/>
      <c r="J33" s="45"/>
      <c r="K33" s="46"/>
      <c r="L33" s="45"/>
      <c r="M33" s="46"/>
      <c r="N33" s="45"/>
      <c r="O33" s="46"/>
      <c r="P33" s="45"/>
      <c r="Q33" s="46"/>
      <c r="R33" s="45"/>
      <c r="S33" s="46"/>
      <c r="T33" s="45"/>
      <c r="U33" s="46"/>
      <c r="V33" s="45"/>
      <c r="W33" s="46"/>
      <c r="X33" s="45"/>
      <c r="Y33" s="46"/>
      <c r="Z33" s="45"/>
      <c r="AA33" s="46"/>
      <c r="AB33" s="45"/>
      <c r="AC33" s="46"/>
      <c r="AD33" s="45"/>
      <c r="AE33" s="46"/>
      <c r="AF33" s="47"/>
      <c r="AG33" s="159" t="e">
        <f t="shared" si="2"/>
        <v>#N/A</v>
      </c>
      <c r="AH33" s="181"/>
      <c r="AI33" s="181"/>
    </row>
    <row r="34" spans="1:35" s="33" customFormat="1" x14ac:dyDescent="0.25">
      <c r="A34" s="51" t="str">
        <f>IF(F34&gt;2022,"x",(MAX(A$14:A33)+1))</f>
        <v>x</v>
      </c>
      <c r="B34" s="37"/>
      <c r="C34" s="38"/>
      <c r="D34" s="137"/>
      <c r="E34" s="48"/>
      <c r="F34" s="98">
        <v>44562</v>
      </c>
      <c r="G34" s="104">
        <f t="shared" si="1"/>
        <v>44835</v>
      </c>
      <c r="H34" s="95"/>
      <c r="I34" s="46"/>
      <c r="J34" s="45"/>
      <c r="K34" s="46"/>
      <c r="L34" s="45"/>
      <c r="M34" s="46"/>
      <c r="N34" s="45"/>
      <c r="O34" s="46"/>
      <c r="P34" s="45"/>
      <c r="Q34" s="46"/>
      <c r="R34" s="45"/>
      <c r="S34" s="46"/>
      <c r="T34" s="45"/>
      <c r="U34" s="46"/>
      <c r="V34" s="45"/>
      <c r="W34" s="46"/>
      <c r="X34" s="45"/>
      <c r="Y34" s="46"/>
      <c r="Z34" s="45"/>
      <c r="AA34" s="46"/>
      <c r="AB34" s="45"/>
      <c r="AC34" s="46"/>
      <c r="AD34" s="45"/>
      <c r="AE34" s="46"/>
      <c r="AF34" s="47"/>
      <c r="AG34" s="159" t="e">
        <f t="shared" si="2"/>
        <v>#N/A</v>
      </c>
      <c r="AH34" s="181"/>
      <c r="AI34" s="181"/>
    </row>
    <row r="35" spans="1:35" s="33" customFormat="1" x14ac:dyDescent="0.25">
      <c r="A35" s="51" t="str">
        <f>IF(F35&gt;2022,"x",(MAX(A$14:A34)+1))</f>
        <v>x</v>
      </c>
      <c r="B35" s="37"/>
      <c r="C35" s="38"/>
      <c r="D35" s="137"/>
      <c r="E35" s="48"/>
      <c r="F35" s="98">
        <v>44562</v>
      </c>
      <c r="G35" s="104">
        <f t="shared" si="1"/>
        <v>44835</v>
      </c>
      <c r="H35" s="95"/>
      <c r="I35" s="46"/>
      <c r="J35" s="45"/>
      <c r="K35" s="46"/>
      <c r="L35" s="45"/>
      <c r="M35" s="46"/>
      <c r="N35" s="45"/>
      <c r="O35" s="46"/>
      <c r="P35" s="45"/>
      <c r="Q35" s="46"/>
      <c r="R35" s="45"/>
      <c r="S35" s="46"/>
      <c r="T35" s="45"/>
      <c r="U35" s="46"/>
      <c r="V35" s="45"/>
      <c r="W35" s="46"/>
      <c r="X35" s="45"/>
      <c r="Y35" s="46"/>
      <c r="Z35" s="45"/>
      <c r="AA35" s="46"/>
      <c r="AB35" s="45"/>
      <c r="AC35" s="46"/>
      <c r="AD35" s="45"/>
      <c r="AE35" s="46"/>
      <c r="AF35" s="47"/>
      <c r="AG35" s="159" t="e">
        <f t="shared" si="2"/>
        <v>#N/A</v>
      </c>
      <c r="AH35" s="181"/>
      <c r="AI35" s="181"/>
    </row>
    <row r="36" spans="1:35" s="33" customFormat="1" x14ac:dyDescent="0.25">
      <c r="A36" s="51" t="str">
        <f>IF(F36&gt;2022,"x",(MAX(A$14:A35)+1))</f>
        <v>x</v>
      </c>
      <c r="B36" s="37"/>
      <c r="C36" s="38"/>
      <c r="D36" s="137"/>
      <c r="E36" s="48"/>
      <c r="F36" s="98">
        <v>44562</v>
      </c>
      <c r="G36" s="104">
        <f t="shared" si="1"/>
        <v>44835</v>
      </c>
      <c r="H36" s="95"/>
      <c r="I36" s="46"/>
      <c r="J36" s="45"/>
      <c r="K36" s="46"/>
      <c r="L36" s="45"/>
      <c r="M36" s="46"/>
      <c r="N36" s="45"/>
      <c r="O36" s="46"/>
      <c r="P36" s="45"/>
      <c r="Q36" s="46"/>
      <c r="R36" s="45"/>
      <c r="S36" s="46"/>
      <c r="T36" s="45"/>
      <c r="U36" s="46"/>
      <c r="V36" s="45"/>
      <c r="W36" s="46"/>
      <c r="X36" s="45"/>
      <c r="Y36" s="46"/>
      <c r="Z36" s="45"/>
      <c r="AA36" s="46"/>
      <c r="AB36" s="45"/>
      <c r="AC36" s="46"/>
      <c r="AD36" s="45"/>
      <c r="AE36" s="46"/>
      <c r="AF36" s="47"/>
      <c r="AG36" s="159" t="e">
        <f t="shared" si="2"/>
        <v>#N/A</v>
      </c>
      <c r="AH36" s="181"/>
      <c r="AI36" s="181"/>
    </row>
    <row r="37" spans="1:35" s="33" customFormat="1" x14ac:dyDescent="0.25">
      <c r="A37" s="51" t="str">
        <f>IF(F37&gt;2022,"x",(MAX(A$14:A36)+1))</f>
        <v>x</v>
      </c>
      <c r="B37" s="37"/>
      <c r="C37" s="38"/>
      <c r="D37" s="137"/>
      <c r="E37" s="48"/>
      <c r="F37" s="98">
        <v>44562</v>
      </c>
      <c r="G37" s="104">
        <f t="shared" si="1"/>
        <v>44835</v>
      </c>
      <c r="H37" s="95"/>
      <c r="I37" s="46"/>
      <c r="J37" s="45"/>
      <c r="K37" s="46"/>
      <c r="L37" s="45"/>
      <c r="M37" s="46"/>
      <c r="N37" s="45"/>
      <c r="O37" s="46"/>
      <c r="P37" s="45"/>
      <c r="Q37" s="46"/>
      <c r="R37" s="45"/>
      <c r="S37" s="46"/>
      <c r="T37" s="45"/>
      <c r="U37" s="46"/>
      <c r="V37" s="45"/>
      <c r="W37" s="46"/>
      <c r="X37" s="45"/>
      <c r="Y37" s="46"/>
      <c r="Z37" s="45"/>
      <c r="AA37" s="46"/>
      <c r="AB37" s="45"/>
      <c r="AC37" s="46"/>
      <c r="AD37" s="45"/>
      <c r="AE37" s="46"/>
      <c r="AF37" s="47"/>
      <c r="AG37" s="159" t="e">
        <f t="shared" si="2"/>
        <v>#N/A</v>
      </c>
      <c r="AH37" s="181"/>
      <c r="AI37" s="181"/>
    </row>
    <row r="38" spans="1:35" s="33" customFormat="1" x14ac:dyDescent="0.25">
      <c r="A38" s="51" t="str">
        <f>IF(F38&gt;2022,"x",(MAX(A$14:A37)+1))</f>
        <v>x</v>
      </c>
      <c r="B38" s="37"/>
      <c r="C38" s="38"/>
      <c r="D38" s="137"/>
      <c r="E38" s="48"/>
      <c r="F38" s="98">
        <v>44562</v>
      </c>
      <c r="G38" s="104">
        <f t="shared" si="1"/>
        <v>44835</v>
      </c>
      <c r="H38" s="9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45"/>
      <c r="Y38" s="46"/>
      <c r="Z38" s="45"/>
      <c r="AA38" s="46"/>
      <c r="AB38" s="45"/>
      <c r="AC38" s="46"/>
      <c r="AD38" s="45"/>
      <c r="AE38" s="46"/>
      <c r="AF38" s="47"/>
      <c r="AG38" s="159" t="e">
        <f t="shared" si="2"/>
        <v>#N/A</v>
      </c>
      <c r="AH38" s="181"/>
      <c r="AI38" s="181"/>
    </row>
    <row r="39" spans="1:35" s="33" customFormat="1" x14ac:dyDescent="0.25">
      <c r="A39" s="51" t="str">
        <f>IF(F39&gt;2022,"x",(MAX(A$14:A38)+1))</f>
        <v>x</v>
      </c>
      <c r="B39" s="37"/>
      <c r="C39" s="38"/>
      <c r="D39" s="137"/>
      <c r="E39" s="48"/>
      <c r="F39" s="98">
        <v>44562</v>
      </c>
      <c r="G39" s="104">
        <f t="shared" si="1"/>
        <v>44835</v>
      </c>
      <c r="H39" s="9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7"/>
      <c r="AG39" s="159" t="e">
        <f t="shared" si="2"/>
        <v>#N/A</v>
      </c>
      <c r="AH39" s="181"/>
      <c r="AI39" s="181"/>
    </row>
    <row r="40" spans="1:35" s="33" customFormat="1" x14ac:dyDescent="0.25">
      <c r="A40" s="51" t="str">
        <f>IF(F40&gt;2022,"x",(MAX(A$14:A39)+1))</f>
        <v>x</v>
      </c>
      <c r="B40" s="37"/>
      <c r="C40" s="38"/>
      <c r="D40" s="137"/>
      <c r="E40" s="48"/>
      <c r="F40" s="98">
        <v>44562</v>
      </c>
      <c r="G40" s="104">
        <f t="shared" si="1"/>
        <v>44835</v>
      </c>
      <c r="H40" s="9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46"/>
      <c r="AF40" s="47"/>
      <c r="AG40" s="159" t="e">
        <f t="shared" si="2"/>
        <v>#N/A</v>
      </c>
      <c r="AH40" s="181"/>
      <c r="AI40" s="181"/>
    </row>
    <row r="41" spans="1:35" s="33" customFormat="1" x14ac:dyDescent="0.25">
      <c r="A41" s="51" t="str">
        <f>IF(F41&gt;2022,"x",(MAX(A$14:A40)+1))</f>
        <v>x</v>
      </c>
      <c r="B41" s="37"/>
      <c r="C41" s="38"/>
      <c r="D41" s="137"/>
      <c r="E41" s="48"/>
      <c r="F41" s="98">
        <v>44562</v>
      </c>
      <c r="G41" s="104">
        <f t="shared" si="1"/>
        <v>44835</v>
      </c>
      <c r="H41" s="95"/>
      <c r="I41" s="46"/>
      <c r="J41" s="45"/>
      <c r="K41" s="46"/>
      <c r="L41" s="45"/>
      <c r="M41" s="46"/>
      <c r="N41" s="45"/>
      <c r="O41" s="46"/>
      <c r="P41" s="45"/>
      <c r="Q41" s="46"/>
      <c r="R41" s="45"/>
      <c r="S41" s="46"/>
      <c r="T41" s="45"/>
      <c r="U41" s="46"/>
      <c r="V41" s="45"/>
      <c r="W41" s="46"/>
      <c r="X41" s="45"/>
      <c r="Y41" s="46"/>
      <c r="Z41" s="45"/>
      <c r="AA41" s="46"/>
      <c r="AB41" s="45"/>
      <c r="AC41" s="46"/>
      <c r="AD41" s="45"/>
      <c r="AE41" s="46"/>
      <c r="AF41" s="47"/>
      <c r="AG41" s="159" t="e">
        <f t="shared" si="2"/>
        <v>#N/A</v>
      </c>
      <c r="AH41" s="181"/>
      <c r="AI41" s="181"/>
    </row>
    <row r="42" spans="1:35" s="33" customFormat="1" x14ac:dyDescent="0.25">
      <c r="A42" s="51" t="str">
        <f>IF(F42&gt;2022,"x",(MAX(A$14:A41)+1))</f>
        <v>x</v>
      </c>
      <c r="B42" s="37"/>
      <c r="C42" s="38"/>
      <c r="D42" s="137"/>
      <c r="E42" s="48"/>
      <c r="F42" s="98">
        <v>44562</v>
      </c>
      <c r="G42" s="104">
        <f t="shared" si="1"/>
        <v>44835</v>
      </c>
      <c r="H42" s="9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45"/>
      <c r="Y42" s="46"/>
      <c r="Z42" s="45"/>
      <c r="AA42" s="46"/>
      <c r="AB42" s="45"/>
      <c r="AC42" s="46"/>
      <c r="AD42" s="45"/>
      <c r="AE42" s="46"/>
      <c r="AF42" s="47"/>
      <c r="AG42" s="159" t="e">
        <f t="shared" si="2"/>
        <v>#N/A</v>
      </c>
      <c r="AH42" s="181"/>
      <c r="AI42" s="181"/>
    </row>
    <row r="43" spans="1:35" s="33" customFormat="1" x14ac:dyDescent="0.25">
      <c r="A43" s="51" t="str">
        <f>IF(F43&gt;2022,"x",(MAX(A$14:A42)+1))</f>
        <v>x</v>
      </c>
      <c r="B43" s="37"/>
      <c r="C43" s="38"/>
      <c r="D43" s="137"/>
      <c r="E43" s="48"/>
      <c r="F43" s="98">
        <v>44562</v>
      </c>
      <c r="G43" s="104">
        <f t="shared" si="1"/>
        <v>44835</v>
      </c>
      <c r="H43" s="95"/>
      <c r="I43" s="46"/>
      <c r="J43" s="45"/>
      <c r="K43" s="46"/>
      <c r="L43" s="45"/>
      <c r="M43" s="46"/>
      <c r="N43" s="45"/>
      <c r="O43" s="46"/>
      <c r="P43" s="45"/>
      <c r="Q43" s="46"/>
      <c r="R43" s="45"/>
      <c r="S43" s="46"/>
      <c r="T43" s="45"/>
      <c r="U43" s="46"/>
      <c r="V43" s="45"/>
      <c r="W43" s="46"/>
      <c r="X43" s="45"/>
      <c r="Y43" s="46"/>
      <c r="Z43" s="45"/>
      <c r="AA43" s="46"/>
      <c r="AB43" s="45"/>
      <c r="AC43" s="46"/>
      <c r="AD43" s="45"/>
      <c r="AE43" s="46"/>
      <c r="AF43" s="47"/>
      <c r="AG43" s="159" t="e">
        <f t="shared" si="2"/>
        <v>#N/A</v>
      </c>
      <c r="AH43" s="181"/>
      <c r="AI43" s="181"/>
    </row>
    <row r="44" spans="1:35" s="33" customFormat="1" x14ac:dyDescent="0.25">
      <c r="A44" s="51" t="str">
        <f>IF(F44&gt;2022,"x",(MAX(A$14:A43)+1))</f>
        <v>x</v>
      </c>
      <c r="B44" s="37"/>
      <c r="C44" s="38"/>
      <c r="D44" s="137"/>
      <c r="E44" s="48"/>
      <c r="F44" s="98">
        <v>44562</v>
      </c>
      <c r="G44" s="104">
        <f t="shared" si="1"/>
        <v>44835</v>
      </c>
      <c r="H44" s="9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45"/>
      <c r="Y44" s="46"/>
      <c r="Z44" s="45"/>
      <c r="AA44" s="46"/>
      <c r="AB44" s="45"/>
      <c r="AC44" s="46"/>
      <c r="AD44" s="45"/>
      <c r="AE44" s="46"/>
      <c r="AF44" s="47"/>
      <c r="AG44" s="159" t="e">
        <f t="shared" si="2"/>
        <v>#N/A</v>
      </c>
      <c r="AH44" s="181"/>
      <c r="AI44" s="181"/>
    </row>
    <row r="45" spans="1:35" s="33" customFormat="1" x14ac:dyDescent="0.25">
      <c r="A45" s="51" t="str">
        <f>IF(F45&gt;2022,"x",(MAX(A$14:A44)+1))</f>
        <v>x</v>
      </c>
      <c r="B45" s="37"/>
      <c r="C45" s="38"/>
      <c r="D45" s="137"/>
      <c r="E45" s="48"/>
      <c r="F45" s="98">
        <v>44562</v>
      </c>
      <c r="G45" s="104">
        <f t="shared" si="1"/>
        <v>44835</v>
      </c>
      <c r="H45" s="95"/>
      <c r="I45" s="46"/>
      <c r="J45" s="45"/>
      <c r="K45" s="46"/>
      <c r="L45" s="45"/>
      <c r="M45" s="46"/>
      <c r="N45" s="45"/>
      <c r="O45" s="46"/>
      <c r="P45" s="45"/>
      <c r="Q45" s="46"/>
      <c r="R45" s="45"/>
      <c r="S45" s="46"/>
      <c r="T45" s="45"/>
      <c r="U45" s="46"/>
      <c r="V45" s="45"/>
      <c r="W45" s="46"/>
      <c r="X45" s="45"/>
      <c r="Y45" s="46"/>
      <c r="Z45" s="45"/>
      <c r="AA45" s="46"/>
      <c r="AB45" s="45"/>
      <c r="AC45" s="46"/>
      <c r="AD45" s="45"/>
      <c r="AE45" s="46"/>
      <c r="AF45" s="47"/>
      <c r="AG45" s="159" t="e">
        <f t="shared" si="2"/>
        <v>#N/A</v>
      </c>
      <c r="AH45" s="181"/>
      <c r="AI45" s="181"/>
    </row>
    <row r="46" spans="1:35" ht="15.75" thickBot="1" x14ac:dyDescent="0.3">
      <c r="A46" s="16"/>
      <c r="B46" s="17"/>
      <c r="C46" s="17"/>
      <c r="D46" s="124"/>
      <c r="E46" s="16"/>
      <c r="F46" s="16"/>
      <c r="G46" s="102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8"/>
      <c r="AH46" s="20"/>
    </row>
    <row r="47" spans="1:35" ht="48" customHeight="1" thickBot="1" x14ac:dyDescent="0.3">
      <c r="A47" s="196" t="s">
        <v>128</v>
      </c>
      <c r="B47" s="197"/>
      <c r="C47" s="197"/>
      <c r="D47" s="198"/>
      <c r="E47" s="167">
        <v>45261</v>
      </c>
      <c r="F47" s="16"/>
      <c r="G47" s="102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92" t="s">
        <v>34</v>
      </c>
      <c r="AG47" s="179" t="s">
        <v>127</v>
      </c>
      <c r="AH47" s="93" t="s">
        <v>7</v>
      </c>
    </row>
    <row r="48" spans="1:35" s="15" customFormat="1" ht="19.5" thickBot="1" x14ac:dyDescent="0.35">
      <c r="A48" s="186" t="s">
        <v>6</v>
      </c>
      <c r="B48" s="187"/>
      <c r="C48" s="187"/>
      <c r="D48" s="187"/>
      <c r="E48" s="187"/>
      <c r="F48" s="187"/>
      <c r="G48" s="177"/>
      <c r="H48" s="14">
        <f t="shared" ref="H48:AD48" si="3">SUM(H16:H45)</f>
        <v>0</v>
      </c>
      <c r="I48" s="14">
        <f t="shared" si="3"/>
        <v>0</v>
      </c>
      <c r="J48" s="176">
        <f t="shared" si="3"/>
        <v>0</v>
      </c>
      <c r="K48" s="176">
        <f t="shared" si="3"/>
        <v>0</v>
      </c>
      <c r="L48" s="176">
        <f t="shared" si="3"/>
        <v>0</v>
      </c>
      <c r="M48" s="176">
        <f t="shared" si="3"/>
        <v>0</v>
      </c>
      <c r="N48" s="176">
        <f t="shared" si="3"/>
        <v>0</v>
      </c>
      <c r="O48" s="176">
        <f t="shared" si="3"/>
        <v>0</v>
      </c>
      <c r="P48" s="176">
        <f t="shared" si="3"/>
        <v>0</v>
      </c>
      <c r="Q48" s="176">
        <f t="shared" si="3"/>
        <v>0</v>
      </c>
      <c r="R48" s="176">
        <f t="shared" si="3"/>
        <v>0</v>
      </c>
      <c r="S48" s="176">
        <f t="shared" si="3"/>
        <v>0</v>
      </c>
      <c r="T48" s="176">
        <f t="shared" si="3"/>
        <v>0</v>
      </c>
      <c r="U48" s="176">
        <f t="shared" si="3"/>
        <v>0</v>
      </c>
      <c r="V48" s="176">
        <f t="shared" si="3"/>
        <v>0</v>
      </c>
      <c r="W48" s="176">
        <f t="shared" si="3"/>
        <v>0</v>
      </c>
      <c r="X48" s="176">
        <f t="shared" si="3"/>
        <v>0</v>
      </c>
      <c r="Y48" s="176">
        <f t="shared" si="3"/>
        <v>0</v>
      </c>
      <c r="Z48" s="176">
        <f t="shared" si="3"/>
        <v>0</v>
      </c>
      <c r="AA48" s="176">
        <f t="shared" si="3"/>
        <v>0</v>
      </c>
      <c r="AB48" s="176">
        <f t="shared" si="3"/>
        <v>0</v>
      </c>
      <c r="AC48" s="176">
        <f t="shared" si="3"/>
        <v>0</v>
      </c>
      <c r="AD48" s="176">
        <f t="shared" si="3"/>
        <v>0</v>
      </c>
      <c r="AE48" s="176">
        <f t="shared" ref="AE48" si="4">SUM(AE16:AE45)</f>
        <v>0</v>
      </c>
      <c r="AF48" s="178">
        <f>SUM(H48:AE48)</f>
        <v>0</v>
      </c>
      <c r="AG48" s="180">
        <f>COUNTIF(H48:AE48,"&gt;0")</f>
        <v>0</v>
      </c>
      <c r="AH48" s="94" t="e">
        <f>AF48/AG48</f>
        <v>#DIV/0!</v>
      </c>
    </row>
    <row r="50" spans="1:5" ht="15.75" thickBot="1" x14ac:dyDescent="0.3"/>
    <row r="51" spans="1:5" ht="15.75" thickBot="1" x14ac:dyDescent="0.3">
      <c r="A51" s="188" t="s">
        <v>62</v>
      </c>
      <c r="B51" s="189"/>
      <c r="C51" s="189"/>
      <c r="D51" s="189"/>
      <c r="E51" s="190"/>
    </row>
    <row r="52" spans="1:5" x14ac:dyDescent="0.25">
      <c r="A52" s="171">
        <v>1</v>
      </c>
      <c r="B52" s="191" t="s">
        <v>63</v>
      </c>
      <c r="C52" s="191"/>
      <c r="D52" s="191"/>
      <c r="E52" s="192"/>
    </row>
    <row r="53" spans="1:5" x14ac:dyDescent="0.25">
      <c r="A53" s="172">
        <v>0</v>
      </c>
      <c r="B53" s="184" t="s">
        <v>64</v>
      </c>
      <c r="C53" s="184"/>
      <c r="D53" s="184"/>
      <c r="E53" s="185"/>
    </row>
    <row r="54" spans="1:5" x14ac:dyDescent="0.25">
      <c r="A54" s="172" t="s">
        <v>48</v>
      </c>
      <c r="B54" s="184" t="s">
        <v>65</v>
      </c>
      <c r="C54" s="184"/>
      <c r="D54" s="184"/>
      <c r="E54" s="185"/>
    </row>
    <row r="55" spans="1:5" ht="61.5" customHeight="1" thickBot="1" x14ac:dyDescent="0.3">
      <c r="A55" s="173" t="s">
        <v>125</v>
      </c>
      <c r="B55" s="182" t="s">
        <v>126</v>
      </c>
      <c r="C55" s="182"/>
      <c r="D55" s="182"/>
      <c r="E55" s="183"/>
    </row>
  </sheetData>
  <autoFilter ref="A15:AI15">
    <filterColumn colId="33" showButton="0"/>
  </autoFilter>
  <mergeCells count="40">
    <mergeCell ref="AH25:AI25"/>
    <mergeCell ref="AH26:AI26"/>
    <mergeCell ref="A1:D1"/>
    <mergeCell ref="C2:D2"/>
    <mergeCell ref="A47:D47"/>
    <mergeCell ref="AH20:AI20"/>
    <mergeCell ref="AH21:AI21"/>
    <mergeCell ref="AH22:AI22"/>
    <mergeCell ref="AH23:AI23"/>
    <mergeCell ref="AH24:AI24"/>
    <mergeCell ref="A14:AI14"/>
    <mergeCell ref="AH15:AI15"/>
    <mergeCell ref="AH17:AI17"/>
    <mergeCell ref="AH18:AI18"/>
    <mergeCell ref="AH19:AI19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AH42:AI42"/>
    <mergeCell ref="AH43:AI43"/>
    <mergeCell ref="AH44:AI44"/>
    <mergeCell ref="AH45:AI45"/>
    <mergeCell ref="B53:E53"/>
    <mergeCell ref="B54:E54"/>
    <mergeCell ref="A48:F48"/>
    <mergeCell ref="A51:E51"/>
    <mergeCell ref="B52:E52"/>
  </mergeCells>
  <conditionalFormatting sqref="AJ16:XFD45 AH16:AH45 A28:AF45 G17:AF27 G16:AE16 A16:F27">
    <cfRule type="expression" dxfId="73" priority="36">
      <formula>$A16="x"</formula>
    </cfRule>
  </conditionalFormatting>
  <conditionalFormatting sqref="G1:G1048576">
    <cfRule type="timePeriod" dxfId="72" priority="14" timePeriod="thisMonth">
      <formula>AND(MONTH(G1)=MONTH(TODAY()),YEAR(G1)=YEAR(TODAY()))</formula>
    </cfRule>
    <cfRule type="timePeriod" dxfId="71" priority="24" timePeriod="nextMonth">
      <formula>AND(MONTH(G1)=MONTH(EDATE(TODAY(),0+1)),YEAR(G1)=YEAR(EDATE(TODAY(),0+1)))</formula>
    </cfRule>
    <cfRule type="timePeriod" dxfId="70" priority="25" timePeriod="lastMonth">
      <formula>AND(MONTH(G1)=MONTH(EDATE(TODAY(),0-1)),YEAR(G1)=YEAR(EDATE(TODAY(),0-1)))</formula>
    </cfRule>
  </conditionalFormatting>
  <conditionalFormatting sqref="G16:G45">
    <cfRule type="expression" dxfId="69" priority="17">
      <formula>NOT(ISBLANK(AF16))</formula>
    </cfRule>
  </conditionalFormatting>
  <conditionalFormatting sqref="F3:F12">
    <cfRule type="cellIs" dxfId="68" priority="13" operator="greaterThan">
      <formula>0</formula>
    </cfRule>
  </conditionalFormatting>
  <conditionalFormatting sqref="AF16">
    <cfRule type="expression" dxfId="67" priority="6">
      <formula>$A16="x"</formula>
    </cfRule>
  </conditionalFormatting>
  <conditionalFormatting sqref="AG16:AG45">
    <cfRule type="expression" dxfId="66" priority="2">
      <formula>$A16="x"</formula>
    </cfRule>
    <cfRule type="cellIs" dxfId="65" priority="4" operator="greaterThan">
      <formula>G16+1</formula>
    </cfRule>
  </conditionalFormatting>
  <conditionalFormatting sqref="AG1:AG46 AG49:AG1048576">
    <cfRule type="cellIs" dxfId="64" priority="3" stopIfTrue="1" operator="lessThan">
      <formula>$E$47</formula>
    </cfRule>
  </conditionalFormatting>
  <conditionalFormatting sqref="AG47:AG48">
    <cfRule type="cellIs" dxfId="63" priority="1" stopIfTrue="1" operator="lessThan">
      <formula>$E$47</formula>
    </cfRule>
  </conditionalFormatting>
  <dataValidations disablePrompts="1"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5"/>
  <sheetViews>
    <sheetView showGridLines="0" topLeftCell="A22" zoomScale="90" zoomScaleNormal="90" workbookViewId="0">
      <selection activeCell="E47" sqref="E47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13" customWidth="1"/>
    <col min="5" max="6" width="15.7109375" style="2" customWidth="1"/>
    <col min="7" max="7" width="13.7109375" style="106" customWidth="1"/>
    <col min="8" max="31" width="5.7109375" style="2" customWidth="1"/>
    <col min="32" max="32" width="20.7109375" style="1" customWidth="1"/>
    <col min="33" max="33" width="17.5703125" style="160" customWidth="1"/>
    <col min="34" max="34" width="20.7109375" style="19" customWidth="1"/>
    <col min="35" max="35" width="20.7109375" customWidth="1"/>
    <col min="36" max="44" width="5.7109375" customWidth="1"/>
    <col min="45" max="47" width="20.7109375" customWidth="1"/>
  </cols>
  <sheetData>
    <row r="1" spans="1:47" s="122" customFormat="1" ht="18.75" x14ac:dyDescent="0.3">
      <c r="A1" s="193" t="s">
        <v>33</v>
      </c>
      <c r="B1" s="193"/>
      <c r="C1" s="193"/>
      <c r="D1" s="193"/>
      <c r="E1" s="155">
        <f>SUM(E3:E13)</f>
        <v>0</v>
      </c>
      <c r="F1" s="148"/>
      <c r="G1" s="14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G1" s="156"/>
      <c r="AH1" s="125"/>
    </row>
    <row r="2" spans="1:47" s="152" customFormat="1" ht="30" x14ac:dyDescent="0.25">
      <c r="A2" s="149"/>
      <c r="B2" s="149"/>
      <c r="C2" s="194" t="s">
        <v>123</v>
      </c>
      <c r="D2" s="195"/>
      <c r="E2" s="164" t="s">
        <v>124</v>
      </c>
      <c r="F2" s="154" t="s">
        <v>49</v>
      </c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G2" s="157"/>
      <c r="AH2" s="153"/>
    </row>
    <row r="3" spans="1:47" s="127" customFormat="1" ht="18.75" x14ac:dyDescent="0.3">
      <c r="A3" s="129"/>
      <c r="B3" s="130"/>
      <c r="C3" s="165">
        <f>'Príklad_1.rok ochranná lehota'!C3</f>
        <v>0</v>
      </c>
      <c r="D3" s="166"/>
      <c r="E3" s="135">
        <f>'Príklad_1.rok ochranná lehota'!E3</f>
        <v>0</v>
      </c>
      <c r="F3" s="136">
        <f>E3-COUNTIFS(C$16:C$45,C3,A$16:A$45,"&gt;0")</f>
        <v>0</v>
      </c>
      <c r="G3" s="144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G3" s="158"/>
      <c r="AH3" s="128"/>
    </row>
    <row r="4" spans="1:47" s="127" customFormat="1" ht="18.75" x14ac:dyDescent="0.3">
      <c r="A4" s="129"/>
      <c r="B4" s="130"/>
      <c r="C4" s="165">
        <f>'Príklad_1.rok ochranná lehota'!C4</f>
        <v>0</v>
      </c>
      <c r="D4" s="166"/>
      <c r="E4" s="135">
        <f>'Príklad_1.rok ochranná lehota'!E4</f>
        <v>0</v>
      </c>
      <c r="F4" s="136">
        <f>E4-COUNTIFS(C$16:C$45,C4,A$16:A$45,"&gt;0")</f>
        <v>0</v>
      </c>
      <c r="G4" s="144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G4" s="158"/>
      <c r="AH4" s="128"/>
    </row>
    <row r="5" spans="1:47" s="127" customFormat="1" ht="18.75" x14ac:dyDescent="0.3">
      <c r="A5" s="129"/>
      <c r="B5" s="130"/>
      <c r="C5" s="165">
        <f>'Príklad_1.rok ochranná lehota'!C5</f>
        <v>0</v>
      </c>
      <c r="D5" s="166"/>
      <c r="E5" s="135">
        <f>'Príklad_1.rok ochranná lehota'!E5</f>
        <v>0</v>
      </c>
      <c r="F5" s="136">
        <f>E5-COUNTIFS(C$16:C$45,C5,A$16:A$45,"&gt;0")</f>
        <v>0</v>
      </c>
      <c r="G5" s="144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G5" s="158"/>
      <c r="AH5" s="128"/>
    </row>
    <row r="6" spans="1:47" s="127" customFormat="1" ht="18.75" x14ac:dyDescent="0.3">
      <c r="A6" s="129"/>
      <c r="B6" s="129"/>
      <c r="C6" s="165">
        <f>'Príklad_1.rok ochranná lehota'!C6</f>
        <v>0</v>
      </c>
      <c r="D6" s="166"/>
      <c r="E6" s="135">
        <f>'Príklad_1.rok ochranná lehota'!E6</f>
        <v>0</v>
      </c>
      <c r="F6" s="136">
        <f>E6-COUNTIFS(C$16:C$45,C6,A$16:A$45,"&gt;0")</f>
        <v>0</v>
      </c>
      <c r="G6" s="144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G6" s="158"/>
      <c r="AH6" s="128"/>
    </row>
    <row r="7" spans="1:47" s="127" customFormat="1" ht="18.75" x14ac:dyDescent="0.3">
      <c r="A7" s="129"/>
      <c r="B7" s="129"/>
      <c r="C7" s="165">
        <f>'Príklad_1.rok ochranná lehota'!C7</f>
        <v>0</v>
      </c>
      <c r="D7" s="166"/>
      <c r="E7" s="135">
        <f>'Príklad_1.rok ochranná lehota'!E7</f>
        <v>0</v>
      </c>
      <c r="F7" s="136">
        <f>E7-COUNTIFS(C$16:C$45,C7,A$16:A$45,"&gt;0")</f>
        <v>0</v>
      </c>
      <c r="G7" s="14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G7" s="158"/>
      <c r="AH7" s="128"/>
    </row>
    <row r="8" spans="1:47" s="127" customFormat="1" ht="18.75" x14ac:dyDescent="0.3">
      <c r="A8" s="129"/>
      <c r="B8" s="129"/>
      <c r="C8" s="165">
        <f>'Príklad_1.rok ochranná lehota'!C8</f>
        <v>0</v>
      </c>
      <c r="D8" s="166"/>
      <c r="E8" s="135">
        <f>'Príklad_1.rok ochranná lehota'!E8</f>
        <v>0</v>
      </c>
      <c r="F8" s="136">
        <f t="shared" ref="F8:F12" si="0">E8-COUNTIFS(C$16:C$45,C8,A$16:A$45,"&gt;0")</f>
        <v>0</v>
      </c>
      <c r="G8" s="14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G8" s="158"/>
      <c r="AH8" s="128"/>
    </row>
    <row r="9" spans="1:47" s="127" customFormat="1" ht="18.75" x14ac:dyDescent="0.3">
      <c r="A9" s="129"/>
      <c r="B9" s="129"/>
      <c r="C9" s="165">
        <f>'Príklad_1.rok ochranná lehota'!C9</f>
        <v>0</v>
      </c>
      <c r="D9" s="166"/>
      <c r="E9" s="135">
        <f>'Príklad_1.rok ochranná lehota'!E9</f>
        <v>0</v>
      </c>
      <c r="F9" s="136">
        <f t="shared" si="0"/>
        <v>0</v>
      </c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G9" s="158"/>
      <c r="AH9" s="128"/>
    </row>
    <row r="10" spans="1:47" s="127" customFormat="1" ht="18.75" x14ac:dyDescent="0.3">
      <c r="A10" s="129"/>
      <c r="B10" s="129"/>
      <c r="C10" s="165">
        <f>'Príklad_1.rok ochranná lehota'!C10</f>
        <v>0</v>
      </c>
      <c r="D10" s="166"/>
      <c r="E10" s="135">
        <f>'Príklad_1.rok ochranná lehota'!E10</f>
        <v>0</v>
      </c>
      <c r="F10" s="136">
        <f t="shared" si="0"/>
        <v>0</v>
      </c>
      <c r="G10" s="14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G10" s="158"/>
      <c r="AH10" s="128"/>
    </row>
    <row r="11" spans="1:47" s="127" customFormat="1" ht="18.75" x14ac:dyDescent="0.3">
      <c r="A11" s="129"/>
      <c r="B11" s="129"/>
      <c r="C11" s="165">
        <f>'Príklad_1.rok ochranná lehota'!C11</f>
        <v>0</v>
      </c>
      <c r="D11" s="166"/>
      <c r="E11" s="135">
        <f>'Príklad_1.rok ochranná lehota'!E11</f>
        <v>0</v>
      </c>
      <c r="F11" s="136">
        <f t="shared" si="0"/>
        <v>0</v>
      </c>
      <c r="G11" s="14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G11" s="158"/>
      <c r="AH11" s="128"/>
    </row>
    <row r="12" spans="1:47" s="127" customFormat="1" ht="18.75" x14ac:dyDescent="0.3">
      <c r="A12" s="129"/>
      <c r="B12" s="129"/>
      <c r="C12" s="165">
        <f>'Príklad_1.rok ochranná lehota'!C12</f>
        <v>0</v>
      </c>
      <c r="D12" s="166"/>
      <c r="E12" s="135">
        <f>'Príklad_1.rok ochranná lehota'!E12</f>
        <v>0</v>
      </c>
      <c r="F12" s="136">
        <f t="shared" si="0"/>
        <v>0</v>
      </c>
      <c r="G12" s="14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G12" s="158"/>
      <c r="AH12" s="128"/>
    </row>
    <row r="13" spans="1:47" s="127" customFormat="1" ht="19.5" thickBot="1" x14ac:dyDescent="0.35">
      <c r="A13" s="129"/>
      <c r="B13" s="129"/>
      <c r="C13" s="129"/>
      <c r="D13" s="129"/>
      <c r="E13" s="130"/>
      <c r="F13" s="126"/>
      <c r="G13" s="14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G13" s="158"/>
      <c r="AH13" s="128"/>
    </row>
    <row r="14" spans="1:47" s="11" customFormat="1" ht="30" customHeight="1" thickBot="1" x14ac:dyDescent="0.3">
      <c r="A14" s="200" t="s">
        <v>117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</row>
    <row r="15" spans="1:47" s="10" customFormat="1" ht="63.75" thickBot="1" x14ac:dyDescent="0.3">
      <c r="A15" s="32" t="s">
        <v>2</v>
      </c>
      <c r="B15" s="3" t="s">
        <v>3</v>
      </c>
      <c r="C15" s="4" t="s">
        <v>0</v>
      </c>
      <c r="D15" s="146" t="s">
        <v>122</v>
      </c>
      <c r="E15" s="5" t="s">
        <v>1</v>
      </c>
      <c r="F15" s="6" t="s">
        <v>35</v>
      </c>
      <c r="G15" s="100" t="s">
        <v>116</v>
      </c>
      <c r="H15" s="26" t="s">
        <v>20</v>
      </c>
      <c r="I15" s="27" t="s">
        <v>21</v>
      </c>
      <c r="J15" s="175" t="s">
        <v>22</v>
      </c>
      <c r="K15" s="8" t="s">
        <v>23</v>
      </c>
      <c r="L15" s="88" t="s">
        <v>24</v>
      </c>
      <c r="M15" s="8" t="s">
        <v>25</v>
      </c>
      <c r="N15" s="88" t="s">
        <v>26</v>
      </c>
      <c r="O15" s="8" t="s">
        <v>27</v>
      </c>
      <c r="P15" s="88" t="s">
        <v>28</v>
      </c>
      <c r="Q15" s="8" t="s">
        <v>29</v>
      </c>
      <c r="R15" s="88" t="s">
        <v>30</v>
      </c>
      <c r="S15" s="8" t="s">
        <v>31</v>
      </c>
      <c r="T15" s="28" t="s">
        <v>36</v>
      </c>
      <c r="U15" s="8" t="s">
        <v>37</v>
      </c>
      <c r="V15" s="133" t="s">
        <v>38</v>
      </c>
      <c r="W15" s="8" t="s">
        <v>39</v>
      </c>
      <c r="X15" s="88" t="s">
        <v>40</v>
      </c>
      <c r="Y15" s="8" t="s">
        <v>41</v>
      </c>
      <c r="Z15" s="88" t="s">
        <v>42</v>
      </c>
      <c r="AA15" s="8" t="s">
        <v>43</v>
      </c>
      <c r="AB15" s="88" t="s">
        <v>45</v>
      </c>
      <c r="AC15" s="8" t="s">
        <v>44</v>
      </c>
      <c r="AD15" s="88" t="s">
        <v>47</v>
      </c>
      <c r="AE15" s="8" t="s">
        <v>46</v>
      </c>
      <c r="AF15" s="13" t="s">
        <v>5</v>
      </c>
      <c r="AG15" s="163" t="s">
        <v>121</v>
      </c>
      <c r="AH15" s="217" t="s">
        <v>4</v>
      </c>
      <c r="AI15" s="218"/>
    </row>
    <row r="16" spans="1:47" s="56" customFormat="1" x14ac:dyDescent="0.25">
      <c r="A16" s="52" t="str">
        <f>IF(F16&gt;2022,"x",(MAX(A$14:A14)+1))</f>
        <v>x</v>
      </c>
      <c r="B16" s="138">
        <f>'Príklad_1.rok ochranná lehota'!B16</f>
        <v>0</v>
      </c>
      <c r="C16" s="139">
        <f>'Príklad_1.rok ochranná lehota'!C16</f>
        <v>0</v>
      </c>
      <c r="D16" s="139">
        <f>'Príklad_1.rok ochranná lehota'!D16</f>
        <v>0</v>
      </c>
      <c r="E16" s="42">
        <f>'Príklad_1.rok ochranná lehota'!E16</f>
        <v>0</v>
      </c>
      <c r="F16" s="97">
        <f>'Príklad_1.rok ochranná lehota'!F16</f>
        <v>44562</v>
      </c>
      <c r="G16" s="104">
        <f>EDATE(F16,9)</f>
        <v>44835</v>
      </c>
      <c r="H16" s="53"/>
      <c r="I16" s="54"/>
      <c r="J16" s="53"/>
      <c r="K16" s="54"/>
      <c r="L16" s="55"/>
      <c r="M16" s="54"/>
      <c r="N16" s="55"/>
      <c r="O16" s="54"/>
      <c r="P16" s="55"/>
      <c r="Q16" s="54"/>
      <c r="R16" s="55"/>
      <c r="S16" s="54"/>
      <c r="T16" s="55"/>
      <c r="U16" s="54"/>
      <c r="V16" s="55"/>
      <c r="W16" s="54"/>
      <c r="X16" s="55"/>
      <c r="Y16" s="54"/>
      <c r="Z16" s="55"/>
      <c r="AA16" s="54"/>
      <c r="AB16" s="55"/>
      <c r="AC16" s="54"/>
      <c r="AD16" s="55"/>
      <c r="AE16" s="54"/>
      <c r="AF16" s="36"/>
      <c r="AG16" s="159">
        <f>INDEX(B16:F45,MATCH(AF16,B16:B45,0),4)</f>
        <v>0</v>
      </c>
      <c r="AH16" s="219"/>
      <c r="AI16" s="219"/>
    </row>
    <row r="17" spans="1:35" s="33" customFormat="1" x14ac:dyDescent="0.25">
      <c r="A17" s="57" t="str">
        <f>IF(F17&gt;2022,"x",(MAX(A$14:A16)+1))</f>
        <v>x</v>
      </c>
      <c r="B17" s="138">
        <f>'Príklad_1.rok ochranná lehota'!B17</f>
        <v>0</v>
      </c>
      <c r="C17" s="139">
        <f>'Príklad_1.rok ochranná lehota'!C17</f>
        <v>0</v>
      </c>
      <c r="D17" s="139">
        <f>'Príklad_1.rok ochranná lehota'!D17</f>
        <v>0</v>
      </c>
      <c r="E17" s="42">
        <f>'Príklad_1.rok ochranná lehota'!E17</f>
        <v>0</v>
      </c>
      <c r="F17" s="97">
        <f>'Príklad_1.rok ochranná lehota'!F17</f>
        <v>44562</v>
      </c>
      <c r="G17" s="104">
        <f t="shared" ref="G17:G45" si="1">EDATE(F17,9)</f>
        <v>44835</v>
      </c>
      <c r="H17" s="58"/>
      <c r="I17" s="59"/>
      <c r="J17" s="58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47"/>
      <c r="AG17" s="159">
        <f t="shared" ref="AG17:AG45" si="2">INDEX(B17:F46,MATCH(AF17,B17:B46,0),4)</f>
        <v>0</v>
      </c>
      <c r="AH17" s="216"/>
      <c r="AI17" s="216"/>
    </row>
    <row r="18" spans="1:35" s="33" customFormat="1" x14ac:dyDescent="0.25">
      <c r="A18" s="57" t="str">
        <f>IF(F18&gt;2022,"x",(MAX(A$14:A17)+1))</f>
        <v>x</v>
      </c>
      <c r="B18" s="138">
        <f>'Príklad_1.rok ochranná lehota'!B18</f>
        <v>0</v>
      </c>
      <c r="C18" s="139">
        <f>'Príklad_1.rok ochranná lehota'!C18</f>
        <v>0</v>
      </c>
      <c r="D18" s="139">
        <f>'Príklad_1.rok ochranná lehota'!D18</f>
        <v>0</v>
      </c>
      <c r="E18" s="42">
        <f>'Príklad_1.rok ochranná lehota'!E18</f>
        <v>0</v>
      </c>
      <c r="F18" s="97">
        <f>'Príklad_1.rok ochranná lehota'!F18</f>
        <v>44562</v>
      </c>
      <c r="G18" s="104">
        <f t="shared" si="1"/>
        <v>44835</v>
      </c>
      <c r="H18" s="58"/>
      <c r="I18" s="59"/>
      <c r="J18" s="58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47"/>
      <c r="AG18" s="159">
        <f t="shared" si="2"/>
        <v>0</v>
      </c>
      <c r="AH18" s="216"/>
      <c r="AI18" s="216"/>
    </row>
    <row r="19" spans="1:35" s="33" customFormat="1" x14ac:dyDescent="0.25">
      <c r="A19" s="57" t="str">
        <f>IF(F19&gt;2022,"x",(MAX(A$14:A18)+1))</f>
        <v>x</v>
      </c>
      <c r="B19" s="138">
        <f>'Príklad_1.rok ochranná lehota'!B19</f>
        <v>0</v>
      </c>
      <c r="C19" s="139">
        <f>'Príklad_1.rok ochranná lehota'!C19</f>
        <v>0</v>
      </c>
      <c r="D19" s="139">
        <f>'Príklad_1.rok ochranná lehota'!D19</f>
        <v>0</v>
      </c>
      <c r="E19" s="42">
        <f>'Príklad_1.rok ochranná lehota'!E19</f>
        <v>0</v>
      </c>
      <c r="F19" s="97">
        <f>'Príklad_1.rok ochranná lehota'!F19</f>
        <v>44562</v>
      </c>
      <c r="G19" s="104">
        <f t="shared" si="1"/>
        <v>44835</v>
      </c>
      <c r="H19" s="58"/>
      <c r="I19" s="59"/>
      <c r="J19" s="58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37"/>
      <c r="AG19" s="159">
        <f t="shared" si="2"/>
        <v>0</v>
      </c>
      <c r="AH19" s="199"/>
      <c r="AI19" s="199"/>
    </row>
    <row r="20" spans="1:35" s="33" customFormat="1" x14ac:dyDescent="0.25">
      <c r="A20" s="57" t="str">
        <f>IF(F20&gt;2022,"x",(MAX(A$14:A19)+1))</f>
        <v>x</v>
      </c>
      <c r="B20" s="138">
        <f>'Príklad_1.rok ochranná lehota'!B20</f>
        <v>0</v>
      </c>
      <c r="C20" s="139">
        <f>'Príklad_1.rok ochranná lehota'!C20</f>
        <v>0</v>
      </c>
      <c r="D20" s="139">
        <f>'Príklad_1.rok ochranná lehota'!D20</f>
        <v>0</v>
      </c>
      <c r="E20" s="42">
        <f>'Príklad_1.rok ochranná lehota'!E20</f>
        <v>0</v>
      </c>
      <c r="F20" s="97">
        <f>'Príklad_1.rok ochranná lehota'!F20</f>
        <v>44562</v>
      </c>
      <c r="G20" s="104">
        <f t="shared" si="1"/>
        <v>44835</v>
      </c>
      <c r="H20" s="58"/>
      <c r="I20" s="59"/>
      <c r="J20" s="58"/>
      <c r="K20" s="60"/>
      <c r="L20" s="61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37"/>
      <c r="AG20" s="159">
        <f t="shared" si="2"/>
        <v>0</v>
      </c>
      <c r="AH20" s="199"/>
      <c r="AI20" s="199"/>
    </row>
    <row r="21" spans="1:35" s="63" customFormat="1" x14ac:dyDescent="0.25">
      <c r="A21" s="57" t="str">
        <f>IF(F21&gt;2022,"x",(MAX(A$14:A20)+1))</f>
        <v>x</v>
      </c>
      <c r="B21" s="138">
        <f>'Príklad_1.rok ochranná lehota'!B21</f>
        <v>0</v>
      </c>
      <c r="C21" s="139">
        <f>'Príklad_1.rok ochranná lehota'!C21</f>
        <v>0</v>
      </c>
      <c r="D21" s="139">
        <f>'Príklad_1.rok ochranná lehota'!D21</f>
        <v>0</v>
      </c>
      <c r="E21" s="42">
        <f>'Príklad_1.rok ochranná lehota'!E21</f>
        <v>0</v>
      </c>
      <c r="F21" s="97">
        <f>'Príklad_1.rok ochranná lehota'!F21</f>
        <v>44562</v>
      </c>
      <c r="G21" s="104">
        <f t="shared" si="1"/>
        <v>44835</v>
      </c>
      <c r="H21" s="58"/>
      <c r="I21" s="59"/>
      <c r="J21" s="58"/>
      <c r="K21" s="59"/>
      <c r="L21" s="58"/>
      <c r="M21" s="59"/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58"/>
      <c r="Y21" s="59"/>
      <c r="Z21" s="58"/>
      <c r="AA21" s="59"/>
      <c r="AB21" s="58"/>
      <c r="AC21" s="59"/>
      <c r="AD21" s="58"/>
      <c r="AE21" s="59"/>
      <c r="AF21" s="62"/>
      <c r="AG21" s="159">
        <f t="shared" si="2"/>
        <v>0</v>
      </c>
      <c r="AH21" s="199"/>
      <c r="AI21" s="199"/>
    </row>
    <row r="22" spans="1:35" s="33" customFormat="1" x14ac:dyDescent="0.25">
      <c r="A22" s="57" t="str">
        <f>IF(F22&gt;2022,"x",(MAX(A$14:A21)+1))</f>
        <v>x</v>
      </c>
      <c r="B22" s="138">
        <f>'Príklad_1.rok ochranná lehota'!B22</f>
        <v>0</v>
      </c>
      <c r="C22" s="139">
        <f>'Príklad_1.rok ochranná lehota'!C22</f>
        <v>0</v>
      </c>
      <c r="D22" s="139">
        <f>'Príklad_1.rok ochranná lehota'!D22</f>
        <v>0</v>
      </c>
      <c r="E22" s="42">
        <f>'Príklad_1.rok ochranná lehota'!E22</f>
        <v>0</v>
      </c>
      <c r="F22" s="97">
        <f>'Príklad_1.rok ochranná lehota'!F22</f>
        <v>44562</v>
      </c>
      <c r="G22" s="104">
        <f t="shared" si="1"/>
        <v>44835</v>
      </c>
      <c r="H22" s="58"/>
      <c r="I22" s="59"/>
      <c r="J22" s="58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47"/>
      <c r="AG22" s="159">
        <f t="shared" si="2"/>
        <v>0</v>
      </c>
      <c r="AH22" s="181"/>
      <c r="AI22" s="181"/>
    </row>
    <row r="23" spans="1:35" s="33" customFormat="1" x14ac:dyDescent="0.25">
      <c r="A23" s="57" t="str">
        <f>IF(F23&gt;2022,"x",(MAX(A$14:A22)+1))</f>
        <v>x</v>
      </c>
      <c r="B23" s="138">
        <f>'Príklad_1.rok ochranná lehota'!B23</f>
        <v>0</v>
      </c>
      <c r="C23" s="139">
        <f>'Príklad_1.rok ochranná lehota'!C23</f>
        <v>0</v>
      </c>
      <c r="D23" s="139">
        <f>'Príklad_1.rok ochranná lehota'!D23</f>
        <v>0</v>
      </c>
      <c r="E23" s="42">
        <f>'Príklad_1.rok ochranná lehota'!E23</f>
        <v>0</v>
      </c>
      <c r="F23" s="97">
        <f>'Príklad_1.rok ochranná lehota'!F23</f>
        <v>44562</v>
      </c>
      <c r="G23" s="104">
        <f t="shared" si="1"/>
        <v>44835</v>
      </c>
      <c r="H23" s="58"/>
      <c r="I23" s="59"/>
      <c r="J23" s="58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47"/>
      <c r="AG23" s="159">
        <f t="shared" si="2"/>
        <v>0</v>
      </c>
      <c r="AH23" s="181"/>
      <c r="AI23" s="181"/>
    </row>
    <row r="24" spans="1:35" s="33" customFormat="1" x14ac:dyDescent="0.25">
      <c r="A24" s="57" t="str">
        <f>IF(F24&gt;2022,"x",(MAX(A$14:A23)+1))</f>
        <v>x</v>
      </c>
      <c r="B24" s="138">
        <f>'Príklad_1.rok ochranná lehota'!B24</f>
        <v>0</v>
      </c>
      <c r="C24" s="139">
        <f>'Príklad_1.rok ochranná lehota'!C24</f>
        <v>0</v>
      </c>
      <c r="D24" s="139">
        <f>'Príklad_1.rok ochranná lehota'!D24</f>
        <v>0</v>
      </c>
      <c r="E24" s="42">
        <f>'Príklad_1.rok ochranná lehota'!E24</f>
        <v>0</v>
      </c>
      <c r="F24" s="97">
        <f>'Príklad_1.rok ochranná lehota'!F24</f>
        <v>44562</v>
      </c>
      <c r="G24" s="104">
        <f t="shared" si="1"/>
        <v>44835</v>
      </c>
      <c r="H24" s="58"/>
      <c r="I24" s="59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47"/>
      <c r="AG24" s="159">
        <f t="shared" si="2"/>
        <v>0</v>
      </c>
      <c r="AH24" s="199"/>
      <c r="AI24" s="199"/>
    </row>
    <row r="25" spans="1:35" s="33" customFormat="1" x14ac:dyDescent="0.25">
      <c r="A25" s="57" t="str">
        <f>IF(F25&gt;2022,"x",(MAX(A$14:A24)+1))</f>
        <v>x</v>
      </c>
      <c r="B25" s="138">
        <f>'Príklad_1.rok ochranná lehota'!B25</f>
        <v>0</v>
      </c>
      <c r="C25" s="139">
        <f>'Príklad_1.rok ochranná lehota'!C25</f>
        <v>0</v>
      </c>
      <c r="D25" s="139">
        <f>'Príklad_1.rok ochranná lehota'!D25</f>
        <v>0</v>
      </c>
      <c r="E25" s="42">
        <f>'Príklad_1.rok ochranná lehota'!E25</f>
        <v>0</v>
      </c>
      <c r="F25" s="97">
        <f>'Príklad_1.rok ochranná lehota'!F25</f>
        <v>44562</v>
      </c>
      <c r="G25" s="104">
        <f t="shared" si="1"/>
        <v>44835</v>
      </c>
      <c r="H25" s="58"/>
      <c r="I25" s="59"/>
      <c r="J25" s="58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47"/>
      <c r="AG25" s="159">
        <f t="shared" si="2"/>
        <v>0</v>
      </c>
      <c r="AH25" s="206"/>
      <c r="AI25" s="207"/>
    </row>
    <row r="26" spans="1:35" s="33" customFormat="1" x14ac:dyDescent="0.25">
      <c r="A26" s="57" t="str">
        <f>IF(F26&gt;2022,"x",(MAX(A$14:A25)+1))</f>
        <v>x</v>
      </c>
      <c r="B26" s="138">
        <f>'Príklad_1.rok ochranná lehota'!B26</f>
        <v>0</v>
      </c>
      <c r="C26" s="139">
        <f>'Príklad_1.rok ochranná lehota'!C26</f>
        <v>0</v>
      </c>
      <c r="D26" s="139">
        <f>'Príklad_1.rok ochranná lehota'!D26</f>
        <v>0</v>
      </c>
      <c r="E26" s="42">
        <f>'Príklad_1.rok ochranná lehota'!E26</f>
        <v>0</v>
      </c>
      <c r="F26" s="97">
        <f>'Príklad_1.rok ochranná lehota'!F26</f>
        <v>44562</v>
      </c>
      <c r="G26" s="104">
        <f t="shared" si="1"/>
        <v>44835</v>
      </c>
      <c r="H26" s="58"/>
      <c r="I26" s="59"/>
      <c r="J26" s="58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47"/>
      <c r="AG26" s="159">
        <f t="shared" si="2"/>
        <v>0</v>
      </c>
      <c r="AH26" s="206"/>
      <c r="AI26" s="207"/>
    </row>
    <row r="27" spans="1:35" s="33" customFormat="1" x14ac:dyDescent="0.25">
      <c r="A27" s="57" t="str">
        <f>IF(F27&gt;2022,"x",(MAX(A$14:A26)+1))</f>
        <v>x</v>
      </c>
      <c r="B27" s="138">
        <f>'Príklad_1.rok ochranná lehota'!B27</f>
        <v>0</v>
      </c>
      <c r="C27" s="139">
        <f>'Príklad_1.rok ochranná lehota'!C27</f>
        <v>0</v>
      </c>
      <c r="D27" s="139">
        <f>'Príklad_1.rok ochranná lehota'!D27</f>
        <v>0</v>
      </c>
      <c r="E27" s="42">
        <f>'Príklad_1.rok ochranná lehota'!E27</f>
        <v>0</v>
      </c>
      <c r="F27" s="97">
        <f>'Príklad_1.rok ochranná lehota'!F27</f>
        <v>44562</v>
      </c>
      <c r="G27" s="104">
        <f t="shared" si="1"/>
        <v>44835</v>
      </c>
      <c r="H27" s="58"/>
      <c r="I27" s="59"/>
      <c r="J27" s="58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47"/>
      <c r="AG27" s="159">
        <f t="shared" si="2"/>
        <v>0</v>
      </c>
      <c r="AH27" s="214"/>
      <c r="AI27" s="215"/>
    </row>
    <row r="28" spans="1:35" s="33" customFormat="1" x14ac:dyDescent="0.25">
      <c r="A28" s="57" t="str">
        <f>IF(F28&gt;2022,"x",(MAX(A$14:A27)+1))</f>
        <v>x</v>
      </c>
      <c r="B28" s="138">
        <f>'Príklad_1.rok ochranná lehota'!B28</f>
        <v>0</v>
      </c>
      <c r="C28" s="139">
        <f>'Príklad_1.rok ochranná lehota'!C28</f>
        <v>0</v>
      </c>
      <c r="D28" s="139">
        <f>'Príklad_1.rok ochranná lehota'!D28</f>
        <v>0</v>
      </c>
      <c r="E28" s="42">
        <f>'Príklad_1.rok ochranná lehota'!E28</f>
        <v>0</v>
      </c>
      <c r="F28" s="97">
        <f>'Príklad_1.rok ochranná lehota'!F28</f>
        <v>44562</v>
      </c>
      <c r="G28" s="104">
        <f t="shared" si="1"/>
        <v>44835</v>
      </c>
      <c r="H28" s="58"/>
      <c r="I28" s="59"/>
      <c r="J28" s="58"/>
      <c r="K28" s="59"/>
      <c r="L28" s="58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47"/>
      <c r="AG28" s="159">
        <f t="shared" si="2"/>
        <v>0</v>
      </c>
      <c r="AH28" s="206"/>
      <c r="AI28" s="207"/>
    </row>
    <row r="29" spans="1:35" s="33" customFormat="1" x14ac:dyDescent="0.25">
      <c r="A29" s="57" t="str">
        <f>IF(F29&gt;2022,"x",(MAX(A$14:A28)+1))</f>
        <v>x</v>
      </c>
      <c r="B29" s="138">
        <f>'Príklad_1.rok ochranná lehota'!B29</f>
        <v>0</v>
      </c>
      <c r="C29" s="139">
        <f>'Príklad_1.rok ochranná lehota'!C29</f>
        <v>0</v>
      </c>
      <c r="D29" s="139">
        <f>'Príklad_1.rok ochranná lehota'!D29</f>
        <v>0</v>
      </c>
      <c r="E29" s="42">
        <f>'Príklad_1.rok ochranná lehota'!E29</f>
        <v>0</v>
      </c>
      <c r="F29" s="97">
        <f>'Príklad_1.rok ochranná lehota'!F29</f>
        <v>44562</v>
      </c>
      <c r="G29" s="104">
        <f t="shared" si="1"/>
        <v>44835</v>
      </c>
      <c r="H29" s="58"/>
      <c r="I29" s="59"/>
      <c r="J29" s="58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47"/>
      <c r="AG29" s="159">
        <f t="shared" si="2"/>
        <v>0</v>
      </c>
      <c r="AH29" s="206"/>
      <c r="AI29" s="207"/>
    </row>
    <row r="30" spans="1:35" s="33" customFormat="1" x14ac:dyDescent="0.25">
      <c r="A30" s="57" t="str">
        <f>IF(F30&gt;2022,"x",(MAX(A$14:A29)+1))</f>
        <v>x</v>
      </c>
      <c r="B30" s="40">
        <f>'Príklad_1.rok ochranná lehota'!B30</f>
        <v>0</v>
      </c>
      <c r="C30" s="41">
        <f>'Príklad_1.rok ochranná lehota'!C30</f>
        <v>0</v>
      </c>
      <c r="D30" s="139">
        <f>'Príklad_1.rok ochranná lehota'!D30</f>
        <v>0</v>
      </c>
      <c r="E30" s="42">
        <f>'Príklad_1.rok ochranná lehota'!E30</f>
        <v>0</v>
      </c>
      <c r="F30" s="97">
        <f>'Príklad_1.rok ochranná lehota'!F30</f>
        <v>44562</v>
      </c>
      <c r="G30" s="104">
        <f t="shared" si="1"/>
        <v>44835</v>
      </c>
      <c r="H30" s="58"/>
      <c r="I30" s="59"/>
      <c r="J30" s="58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47"/>
      <c r="AG30" s="159">
        <f t="shared" si="2"/>
        <v>0</v>
      </c>
      <c r="AH30" s="206"/>
      <c r="AI30" s="207"/>
    </row>
    <row r="31" spans="1:35" s="33" customFormat="1" x14ac:dyDescent="0.25">
      <c r="A31" s="57" t="str">
        <f>IF(F31&gt;2022,"x",(MAX(A$14:A30)+1))</f>
        <v>x</v>
      </c>
      <c r="B31" s="40">
        <f>'Príklad_1.rok ochranná lehota'!B31</f>
        <v>0</v>
      </c>
      <c r="C31" s="41">
        <f>'Príklad_1.rok ochranná lehota'!C31</f>
        <v>0</v>
      </c>
      <c r="D31" s="139">
        <f>'Príklad_1.rok ochranná lehota'!D31</f>
        <v>0</v>
      </c>
      <c r="E31" s="42">
        <f>'Príklad_1.rok ochranná lehota'!E31</f>
        <v>0</v>
      </c>
      <c r="F31" s="97">
        <f>'Príklad_1.rok ochranná lehota'!F31</f>
        <v>44562</v>
      </c>
      <c r="G31" s="104">
        <f t="shared" si="1"/>
        <v>44835</v>
      </c>
      <c r="H31" s="58"/>
      <c r="I31" s="59"/>
      <c r="J31" s="58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47"/>
      <c r="AG31" s="159">
        <f t="shared" si="2"/>
        <v>0</v>
      </c>
      <c r="AH31" s="206"/>
      <c r="AI31" s="207"/>
    </row>
    <row r="32" spans="1:35" s="33" customFormat="1" x14ac:dyDescent="0.25">
      <c r="A32" s="57" t="str">
        <f>IF(F32&gt;2022,"x",(MAX(A$14:A31)+1))</f>
        <v>x</v>
      </c>
      <c r="B32" s="40">
        <f>'Príklad_1.rok ochranná lehota'!B32</f>
        <v>0</v>
      </c>
      <c r="C32" s="41">
        <f>'Príklad_1.rok ochranná lehota'!C32</f>
        <v>0</v>
      </c>
      <c r="D32" s="139">
        <f>'Príklad_1.rok ochranná lehota'!D32</f>
        <v>0</v>
      </c>
      <c r="E32" s="42">
        <f>'Príklad_1.rok ochranná lehota'!E32</f>
        <v>0</v>
      </c>
      <c r="F32" s="97">
        <f>'Príklad_1.rok ochranná lehota'!F32</f>
        <v>44562</v>
      </c>
      <c r="G32" s="104">
        <f t="shared" si="1"/>
        <v>44835</v>
      </c>
      <c r="H32" s="58"/>
      <c r="I32" s="59"/>
      <c r="J32" s="58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0"/>
      <c r="X32" s="61"/>
      <c r="Y32" s="60"/>
      <c r="Z32" s="61"/>
      <c r="AA32" s="60"/>
      <c r="AB32" s="61"/>
      <c r="AC32" s="60"/>
      <c r="AD32" s="61"/>
      <c r="AE32" s="60"/>
      <c r="AF32" s="47"/>
      <c r="AG32" s="159">
        <f t="shared" si="2"/>
        <v>0</v>
      </c>
      <c r="AH32" s="206"/>
      <c r="AI32" s="207"/>
    </row>
    <row r="33" spans="1:35" s="33" customFormat="1" x14ac:dyDescent="0.25">
      <c r="A33" s="57" t="str">
        <f>IF(F33&gt;2022,"x",(MAX(A$14:A32)+1))</f>
        <v>x</v>
      </c>
      <c r="B33" s="40">
        <f>'Príklad_1.rok ochranná lehota'!B33</f>
        <v>0</v>
      </c>
      <c r="C33" s="41">
        <f>'Príklad_1.rok ochranná lehota'!C33</f>
        <v>0</v>
      </c>
      <c r="D33" s="139">
        <f>'Príklad_1.rok ochranná lehota'!D33</f>
        <v>0</v>
      </c>
      <c r="E33" s="42">
        <f>'Príklad_1.rok ochranná lehota'!E33</f>
        <v>0</v>
      </c>
      <c r="F33" s="97">
        <f>'Príklad_1.rok ochranná lehota'!F33</f>
        <v>44562</v>
      </c>
      <c r="G33" s="104">
        <f t="shared" si="1"/>
        <v>44835</v>
      </c>
      <c r="H33" s="58"/>
      <c r="I33" s="59"/>
      <c r="J33" s="58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60"/>
      <c r="AD33" s="61"/>
      <c r="AE33" s="60"/>
      <c r="AF33" s="47"/>
      <c r="AG33" s="159">
        <f t="shared" si="2"/>
        <v>0</v>
      </c>
      <c r="AH33" s="206"/>
      <c r="AI33" s="207"/>
    </row>
    <row r="34" spans="1:35" s="33" customFormat="1" x14ac:dyDescent="0.25">
      <c r="A34" s="57" t="str">
        <f>IF(F34&gt;2022,"x",(MAX(A$14:A33)+1))</f>
        <v>x</v>
      </c>
      <c r="B34" s="40">
        <f>'Príklad_1.rok ochranná lehota'!B34</f>
        <v>0</v>
      </c>
      <c r="C34" s="41">
        <f>'Príklad_1.rok ochranná lehota'!C34</f>
        <v>0</v>
      </c>
      <c r="D34" s="139">
        <f>'Príklad_1.rok ochranná lehota'!D34</f>
        <v>0</v>
      </c>
      <c r="E34" s="42">
        <f>'Príklad_1.rok ochranná lehota'!E34</f>
        <v>0</v>
      </c>
      <c r="F34" s="97">
        <f>'Príklad_1.rok ochranná lehota'!F34</f>
        <v>44562</v>
      </c>
      <c r="G34" s="104">
        <f t="shared" si="1"/>
        <v>44835</v>
      </c>
      <c r="H34" s="58"/>
      <c r="I34" s="59"/>
      <c r="J34" s="58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60"/>
      <c r="Z34" s="61"/>
      <c r="AA34" s="60"/>
      <c r="AB34" s="61"/>
      <c r="AC34" s="60"/>
      <c r="AD34" s="61"/>
      <c r="AE34" s="60"/>
      <c r="AF34" s="47"/>
      <c r="AG34" s="159">
        <f t="shared" si="2"/>
        <v>0</v>
      </c>
      <c r="AH34" s="206"/>
      <c r="AI34" s="207"/>
    </row>
    <row r="35" spans="1:35" s="33" customFormat="1" x14ac:dyDescent="0.25">
      <c r="A35" s="57" t="str">
        <f>IF(F35&gt;2022,"x",(MAX(A$14:A34)+1))</f>
        <v>x</v>
      </c>
      <c r="B35" s="40">
        <f>'Príklad_1.rok ochranná lehota'!B35</f>
        <v>0</v>
      </c>
      <c r="C35" s="41">
        <f>'Príklad_1.rok ochranná lehota'!C35</f>
        <v>0</v>
      </c>
      <c r="D35" s="139">
        <f>'Príklad_1.rok ochranná lehota'!D35</f>
        <v>0</v>
      </c>
      <c r="E35" s="42">
        <f>'Príklad_1.rok ochranná lehota'!E35</f>
        <v>0</v>
      </c>
      <c r="F35" s="97">
        <f>'Príklad_1.rok ochranná lehota'!F35</f>
        <v>44562</v>
      </c>
      <c r="G35" s="104">
        <f t="shared" si="1"/>
        <v>44835</v>
      </c>
      <c r="H35" s="58"/>
      <c r="I35" s="59"/>
      <c r="J35" s="58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47"/>
      <c r="AG35" s="159">
        <f t="shared" si="2"/>
        <v>0</v>
      </c>
      <c r="AH35" s="206"/>
      <c r="AI35" s="207"/>
    </row>
    <row r="36" spans="1:35" s="33" customFormat="1" x14ac:dyDescent="0.25">
      <c r="A36" s="57" t="str">
        <f>IF(F36&gt;2022,"x",(MAX(A$14:A35)+1))</f>
        <v>x</v>
      </c>
      <c r="B36" s="40">
        <f>'Príklad_1.rok ochranná lehota'!B36</f>
        <v>0</v>
      </c>
      <c r="C36" s="41">
        <f>'Príklad_1.rok ochranná lehota'!C36</f>
        <v>0</v>
      </c>
      <c r="D36" s="139">
        <f>'Príklad_1.rok ochranná lehota'!D36</f>
        <v>0</v>
      </c>
      <c r="E36" s="42">
        <f>'Príklad_1.rok ochranná lehota'!E36</f>
        <v>0</v>
      </c>
      <c r="F36" s="97">
        <f>'Príklad_1.rok ochranná lehota'!F36</f>
        <v>44562</v>
      </c>
      <c r="G36" s="104">
        <f t="shared" si="1"/>
        <v>44835</v>
      </c>
      <c r="H36" s="58"/>
      <c r="I36" s="59"/>
      <c r="J36" s="58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0"/>
      <c r="X36" s="61"/>
      <c r="Y36" s="60"/>
      <c r="Z36" s="61"/>
      <c r="AA36" s="60"/>
      <c r="AB36" s="61"/>
      <c r="AC36" s="60"/>
      <c r="AD36" s="61"/>
      <c r="AE36" s="60"/>
      <c r="AF36" s="47"/>
      <c r="AG36" s="159">
        <f t="shared" si="2"/>
        <v>0</v>
      </c>
      <c r="AH36" s="206"/>
      <c r="AI36" s="207"/>
    </row>
    <row r="37" spans="1:35" s="33" customFormat="1" x14ac:dyDescent="0.25">
      <c r="A37" s="57" t="str">
        <f>IF(F37&gt;2022,"x",(MAX(A$14:A36)+1))</f>
        <v>x</v>
      </c>
      <c r="B37" s="40">
        <f>'Príklad_1.rok ochranná lehota'!B37</f>
        <v>0</v>
      </c>
      <c r="C37" s="41">
        <f>'Príklad_1.rok ochranná lehota'!C37</f>
        <v>0</v>
      </c>
      <c r="D37" s="139">
        <f>'Príklad_1.rok ochranná lehota'!D37</f>
        <v>0</v>
      </c>
      <c r="E37" s="42">
        <f>'Príklad_1.rok ochranná lehota'!E37</f>
        <v>0</v>
      </c>
      <c r="F37" s="97">
        <f>'Príklad_1.rok ochranná lehota'!F37</f>
        <v>44562</v>
      </c>
      <c r="G37" s="104">
        <f t="shared" si="1"/>
        <v>44835</v>
      </c>
      <c r="H37" s="58"/>
      <c r="I37" s="59"/>
      <c r="J37" s="58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47"/>
      <c r="AG37" s="159">
        <f t="shared" si="2"/>
        <v>0</v>
      </c>
      <c r="AH37" s="206"/>
      <c r="AI37" s="207"/>
    </row>
    <row r="38" spans="1:35" s="33" customFormat="1" x14ac:dyDescent="0.25">
      <c r="A38" s="57" t="str">
        <f>IF(F38&gt;2022,"x",(MAX(A$14:A37)+1))</f>
        <v>x</v>
      </c>
      <c r="B38" s="40">
        <f>'Príklad_1.rok ochranná lehota'!B38</f>
        <v>0</v>
      </c>
      <c r="C38" s="41">
        <f>'Príklad_1.rok ochranná lehota'!C38</f>
        <v>0</v>
      </c>
      <c r="D38" s="139">
        <f>'Príklad_1.rok ochranná lehota'!D38</f>
        <v>0</v>
      </c>
      <c r="E38" s="42">
        <f>'Príklad_1.rok ochranná lehota'!E38</f>
        <v>0</v>
      </c>
      <c r="F38" s="97">
        <f>'Príklad_1.rok ochranná lehota'!F38</f>
        <v>44562</v>
      </c>
      <c r="G38" s="104">
        <f t="shared" si="1"/>
        <v>44835</v>
      </c>
      <c r="H38" s="58"/>
      <c r="I38" s="59"/>
      <c r="J38" s="58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1"/>
      <c r="AE38" s="60"/>
      <c r="AF38" s="47"/>
      <c r="AG38" s="159">
        <f t="shared" si="2"/>
        <v>0</v>
      </c>
      <c r="AH38" s="206"/>
      <c r="AI38" s="207"/>
    </row>
    <row r="39" spans="1:35" s="33" customFormat="1" x14ac:dyDescent="0.25">
      <c r="A39" s="57" t="str">
        <f>IF(F39&gt;2022,"x",(MAX(A$14:A38)+1))</f>
        <v>x</v>
      </c>
      <c r="B39" s="40">
        <f>'Príklad_1.rok ochranná lehota'!B39</f>
        <v>0</v>
      </c>
      <c r="C39" s="41">
        <f>'Príklad_1.rok ochranná lehota'!C39</f>
        <v>0</v>
      </c>
      <c r="D39" s="139">
        <f>'Príklad_1.rok ochranná lehota'!D39</f>
        <v>0</v>
      </c>
      <c r="E39" s="42">
        <f>'Príklad_1.rok ochranná lehota'!E39</f>
        <v>0</v>
      </c>
      <c r="F39" s="97">
        <f>'Príklad_1.rok ochranná lehota'!F39</f>
        <v>44562</v>
      </c>
      <c r="G39" s="104">
        <f t="shared" si="1"/>
        <v>44835</v>
      </c>
      <c r="H39" s="58"/>
      <c r="I39" s="59"/>
      <c r="J39" s="58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1"/>
      <c r="AE39" s="60"/>
      <c r="AF39" s="47"/>
      <c r="AG39" s="159">
        <f t="shared" si="2"/>
        <v>0</v>
      </c>
      <c r="AH39" s="206"/>
      <c r="AI39" s="207"/>
    </row>
    <row r="40" spans="1:35" s="33" customFormat="1" x14ac:dyDescent="0.25">
      <c r="A40" s="57" t="str">
        <f>IF(F40&gt;2022,"x",(MAX(A$14:A39)+1))</f>
        <v>x</v>
      </c>
      <c r="B40" s="40">
        <f>'Príklad_1.rok ochranná lehota'!B40</f>
        <v>0</v>
      </c>
      <c r="C40" s="41">
        <f>'Príklad_1.rok ochranná lehota'!C40</f>
        <v>0</v>
      </c>
      <c r="D40" s="139">
        <f>'Príklad_1.rok ochranná lehota'!D40</f>
        <v>0</v>
      </c>
      <c r="E40" s="42">
        <f>'Príklad_1.rok ochranná lehota'!E40</f>
        <v>0</v>
      </c>
      <c r="F40" s="97">
        <f>'Príklad_1.rok ochranná lehota'!F40</f>
        <v>44562</v>
      </c>
      <c r="G40" s="104">
        <f t="shared" si="1"/>
        <v>44835</v>
      </c>
      <c r="H40" s="58"/>
      <c r="I40" s="59"/>
      <c r="J40" s="58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47"/>
      <c r="AG40" s="159">
        <f t="shared" si="2"/>
        <v>0</v>
      </c>
      <c r="AH40" s="206"/>
      <c r="AI40" s="207"/>
    </row>
    <row r="41" spans="1:35" s="33" customFormat="1" x14ac:dyDescent="0.25">
      <c r="A41" s="57" t="str">
        <f>IF(F41&gt;2022,"x",(MAX(A$14:A40)+1))</f>
        <v>x</v>
      </c>
      <c r="B41" s="40">
        <f>'Príklad_1.rok ochranná lehota'!B41</f>
        <v>0</v>
      </c>
      <c r="C41" s="41">
        <f>'Príklad_1.rok ochranná lehota'!C41</f>
        <v>0</v>
      </c>
      <c r="D41" s="139">
        <f>'Príklad_1.rok ochranná lehota'!D41</f>
        <v>0</v>
      </c>
      <c r="E41" s="42">
        <f>'Príklad_1.rok ochranná lehota'!E41</f>
        <v>0</v>
      </c>
      <c r="F41" s="97">
        <f>'Príklad_1.rok ochranná lehota'!F41</f>
        <v>44562</v>
      </c>
      <c r="G41" s="104">
        <f t="shared" si="1"/>
        <v>44835</v>
      </c>
      <c r="H41" s="58"/>
      <c r="I41" s="59"/>
      <c r="J41" s="58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  <c r="AA41" s="60"/>
      <c r="AB41" s="61"/>
      <c r="AC41" s="60"/>
      <c r="AD41" s="61"/>
      <c r="AE41" s="60"/>
      <c r="AF41" s="47"/>
      <c r="AG41" s="159">
        <f t="shared" si="2"/>
        <v>0</v>
      </c>
      <c r="AH41" s="206"/>
      <c r="AI41" s="207"/>
    </row>
    <row r="42" spans="1:35" s="33" customFormat="1" x14ac:dyDescent="0.25">
      <c r="A42" s="57" t="str">
        <f>IF(F42&gt;2022,"x",(MAX(A$14:A41)+1))</f>
        <v>x</v>
      </c>
      <c r="B42" s="40">
        <f>'Príklad_1.rok ochranná lehota'!B42</f>
        <v>0</v>
      </c>
      <c r="C42" s="41">
        <f>'Príklad_1.rok ochranná lehota'!C42</f>
        <v>0</v>
      </c>
      <c r="D42" s="139">
        <f>'Príklad_1.rok ochranná lehota'!D42</f>
        <v>0</v>
      </c>
      <c r="E42" s="42">
        <f>'Príklad_1.rok ochranná lehota'!E42</f>
        <v>0</v>
      </c>
      <c r="F42" s="97">
        <f>'Príklad_1.rok ochranná lehota'!F42</f>
        <v>44562</v>
      </c>
      <c r="G42" s="104">
        <f t="shared" si="1"/>
        <v>44835</v>
      </c>
      <c r="H42" s="58"/>
      <c r="I42" s="59"/>
      <c r="J42" s="58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47"/>
      <c r="AG42" s="159">
        <f t="shared" si="2"/>
        <v>0</v>
      </c>
      <c r="AH42" s="206"/>
      <c r="AI42" s="207"/>
    </row>
    <row r="43" spans="1:35" s="33" customFormat="1" x14ac:dyDescent="0.25">
      <c r="A43" s="57" t="str">
        <f>IF(F43&gt;2022,"x",(MAX(A$14:A42)+1))</f>
        <v>x</v>
      </c>
      <c r="B43" s="40">
        <f>'Príklad_1.rok ochranná lehota'!B43</f>
        <v>0</v>
      </c>
      <c r="C43" s="41">
        <f>'Príklad_1.rok ochranná lehota'!C43</f>
        <v>0</v>
      </c>
      <c r="D43" s="139">
        <f>'Príklad_1.rok ochranná lehota'!D43</f>
        <v>0</v>
      </c>
      <c r="E43" s="42">
        <f>'Príklad_1.rok ochranná lehota'!E43</f>
        <v>0</v>
      </c>
      <c r="F43" s="97">
        <f>'Príklad_1.rok ochranná lehota'!F43</f>
        <v>44562</v>
      </c>
      <c r="G43" s="104">
        <f t="shared" si="1"/>
        <v>44835</v>
      </c>
      <c r="H43" s="58"/>
      <c r="I43" s="59"/>
      <c r="J43" s="58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1"/>
      <c r="Y43" s="60"/>
      <c r="Z43" s="61"/>
      <c r="AA43" s="60"/>
      <c r="AB43" s="61"/>
      <c r="AC43" s="60"/>
      <c r="AD43" s="61"/>
      <c r="AE43" s="60"/>
      <c r="AF43" s="47"/>
      <c r="AG43" s="159">
        <f t="shared" si="2"/>
        <v>0</v>
      </c>
      <c r="AH43" s="206"/>
      <c r="AI43" s="207"/>
    </row>
    <row r="44" spans="1:35" s="33" customFormat="1" x14ac:dyDescent="0.25">
      <c r="A44" s="57" t="str">
        <f>IF(F44&gt;2022,"x",(MAX(A$14:A43)+1))</f>
        <v>x</v>
      </c>
      <c r="B44" s="40">
        <f>'Príklad_1.rok ochranná lehota'!B44</f>
        <v>0</v>
      </c>
      <c r="C44" s="41">
        <f>'Príklad_1.rok ochranná lehota'!C44</f>
        <v>0</v>
      </c>
      <c r="D44" s="139">
        <f>'Príklad_1.rok ochranná lehota'!D44</f>
        <v>0</v>
      </c>
      <c r="E44" s="42">
        <f>'Príklad_1.rok ochranná lehota'!E44</f>
        <v>0</v>
      </c>
      <c r="F44" s="97">
        <f>'Príklad_1.rok ochranná lehota'!F44</f>
        <v>44562</v>
      </c>
      <c r="G44" s="104">
        <f t="shared" si="1"/>
        <v>44835</v>
      </c>
      <c r="H44" s="58"/>
      <c r="I44" s="59"/>
      <c r="J44" s="58"/>
      <c r="K44" s="60"/>
      <c r="L44" s="61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47"/>
      <c r="AG44" s="159">
        <f t="shared" si="2"/>
        <v>0</v>
      </c>
      <c r="AH44" s="206"/>
      <c r="AI44" s="207"/>
    </row>
    <row r="45" spans="1:35" s="33" customFormat="1" x14ac:dyDescent="0.25">
      <c r="A45" s="57" t="str">
        <f>IF(F45&gt;2022,"x",(MAX(A$14:A44)+1))</f>
        <v>x</v>
      </c>
      <c r="B45" s="40">
        <f>'Príklad_1.rok ochranná lehota'!B45</f>
        <v>0</v>
      </c>
      <c r="C45" s="41">
        <f>'Príklad_1.rok ochranná lehota'!C45</f>
        <v>0</v>
      </c>
      <c r="D45" s="139">
        <f>'Príklad_1.rok ochranná lehota'!D45</f>
        <v>0</v>
      </c>
      <c r="E45" s="42">
        <f>'Príklad_1.rok ochranná lehota'!E45</f>
        <v>0</v>
      </c>
      <c r="F45" s="97">
        <f>'Príklad_1.rok ochranná lehota'!F45</f>
        <v>44562</v>
      </c>
      <c r="G45" s="104">
        <f t="shared" si="1"/>
        <v>44835</v>
      </c>
      <c r="H45" s="58"/>
      <c r="I45" s="59"/>
      <c r="J45" s="58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47"/>
      <c r="AG45" s="159">
        <f t="shared" si="2"/>
        <v>0</v>
      </c>
      <c r="AH45" s="206"/>
      <c r="AI45" s="207"/>
    </row>
    <row r="46" spans="1:35" ht="15.75" thickBot="1" x14ac:dyDescent="0.3">
      <c r="A46" s="16"/>
      <c r="B46" s="17"/>
      <c r="C46" s="17"/>
      <c r="D46" s="124"/>
      <c r="E46" s="16"/>
      <c r="F46" s="16"/>
      <c r="G46" s="102"/>
      <c r="H46" s="25"/>
      <c r="I46" s="25"/>
      <c r="J46" s="2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/>
      <c r="AH46"/>
    </row>
    <row r="47" spans="1:35" s="1" customFormat="1" ht="50.25" customHeight="1" thickBot="1" x14ac:dyDescent="0.3">
      <c r="A47" s="196" t="str">
        <f>'Príklad_1.rok ochranná lehota'!A47:D47</f>
        <v>výnimka: z dôvodu trvania krízovej situácie sa predlžuje dátum "ochrannej lehoty"* - udržateľnosti o 2 mesiace po ukončení krízovej situácie, t.j. do:</v>
      </c>
      <c r="B47" s="197"/>
      <c r="C47" s="197"/>
      <c r="D47" s="198"/>
      <c r="E47" s="167">
        <f>'Príklad_1.rok ochranná lehota'!E47</f>
        <v>45261</v>
      </c>
      <c r="F47" s="29"/>
      <c r="G47" s="102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G47" s="161"/>
    </row>
    <row r="48" spans="1:35" s="35" customFormat="1" ht="19.5" thickBot="1" x14ac:dyDescent="0.35">
      <c r="A48" s="208" t="s">
        <v>6</v>
      </c>
      <c r="B48" s="209"/>
      <c r="C48" s="209"/>
      <c r="D48" s="209"/>
      <c r="E48" s="209"/>
      <c r="F48" s="210"/>
      <c r="G48" s="105"/>
      <c r="H48" s="89">
        <f>SUM(H16:H45)</f>
        <v>0</v>
      </c>
      <c r="I48" s="89">
        <f t="shared" ref="I48:AE48" si="3">SUM(I16:I45)</f>
        <v>0</v>
      </c>
      <c r="J48" s="89">
        <f t="shared" si="3"/>
        <v>0</v>
      </c>
      <c r="K48" s="89">
        <f t="shared" si="3"/>
        <v>0</v>
      </c>
      <c r="L48" s="89">
        <f t="shared" si="3"/>
        <v>0</v>
      </c>
      <c r="M48" s="89">
        <f t="shared" si="3"/>
        <v>0</v>
      </c>
      <c r="N48" s="89">
        <f t="shared" si="3"/>
        <v>0</v>
      </c>
      <c r="O48" s="89">
        <f t="shared" si="3"/>
        <v>0</v>
      </c>
      <c r="P48" s="89">
        <f t="shared" si="3"/>
        <v>0</v>
      </c>
      <c r="Q48" s="89">
        <f t="shared" si="3"/>
        <v>0</v>
      </c>
      <c r="R48" s="89">
        <f t="shared" si="3"/>
        <v>0</v>
      </c>
      <c r="S48" s="89">
        <f t="shared" si="3"/>
        <v>0</v>
      </c>
      <c r="T48" s="89">
        <f t="shared" si="3"/>
        <v>0</v>
      </c>
      <c r="U48" s="89">
        <f t="shared" si="3"/>
        <v>0</v>
      </c>
      <c r="V48" s="89">
        <f t="shared" si="3"/>
        <v>0</v>
      </c>
      <c r="W48" s="89">
        <f t="shared" si="3"/>
        <v>0</v>
      </c>
      <c r="X48" s="89">
        <f t="shared" si="3"/>
        <v>0</v>
      </c>
      <c r="Y48" s="89">
        <f t="shared" si="3"/>
        <v>0</v>
      </c>
      <c r="Z48" s="89">
        <f t="shared" si="3"/>
        <v>0</v>
      </c>
      <c r="AA48" s="89">
        <f t="shared" si="3"/>
        <v>0</v>
      </c>
      <c r="AB48" s="89">
        <f t="shared" si="3"/>
        <v>0</v>
      </c>
      <c r="AC48" s="89">
        <f t="shared" si="3"/>
        <v>0</v>
      </c>
      <c r="AD48" s="89">
        <f t="shared" si="3"/>
        <v>0</v>
      </c>
      <c r="AE48" s="91">
        <f t="shared" si="3"/>
        <v>0</v>
      </c>
      <c r="AG48" s="162"/>
    </row>
    <row r="49" spans="1:47" ht="18.75" x14ac:dyDescent="0.3"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</row>
    <row r="50" spans="1:47" ht="15.75" thickBot="1" x14ac:dyDescent="0.3"/>
    <row r="51" spans="1:47" ht="15.75" thickBot="1" x14ac:dyDescent="0.3">
      <c r="A51" s="211" t="s">
        <v>62</v>
      </c>
      <c r="B51" s="212"/>
      <c r="C51" s="212"/>
      <c r="D51" s="212"/>
      <c r="E51" s="213"/>
    </row>
    <row r="52" spans="1:47" x14ac:dyDescent="0.25">
      <c r="A52" s="171">
        <v>1</v>
      </c>
      <c r="B52" s="191" t="s">
        <v>63</v>
      </c>
      <c r="C52" s="191"/>
      <c r="D52" s="191"/>
      <c r="E52" s="192"/>
    </row>
    <row r="53" spans="1:47" x14ac:dyDescent="0.25">
      <c r="A53" s="172">
        <v>0</v>
      </c>
      <c r="B53" s="184" t="s">
        <v>64</v>
      </c>
      <c r="C53" s="184"/>
      <c r="D53" s="184"/>
      <c r="E53" s="185"/>
    </row>
    <row r="54" spans="1:47" s="2" customFormat="1" x14ac:dyDescent="0.25">
      <c r="A54" s="172" t="s">
        <v>48</v>
      </c>
      <c r="B54" s="184" t="s">
        <v>65</v>
      </c>
      <c r="C54" s="184"/>
      <c r="D54" s="184"/>
      <c r="E54" s="185"/>
      <c r="G54" s="106"/>
      <c r="AF54" s="1"/>
      <c r="AG54" s="160"/>
      <c r="AH54" s="19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63.75" customHeight="1" thickBot="1" x14ac:dyDescent="0.3">
      <c r="A55" s="173" t="s">
        <v>125</v>
      </c>
      <c r="B55" s="182" t="s">
        <v>126</v>
      </c>
      <c r="C55" s="182"/>
      <c r="D55" s="182"/>
      <c r="E55" s="183"/>
    </row>
  </sheetData>
  <mergeCells count="41">
    <mergeCell ref="A1:D1"/>
    <mergeCell ref="C2:D2"/>
    <mergeCell ref="AH18:AI18"/>
    <mergeCell ref="AH15:AI15"/>
    <mergeCell ref="AH16:AI16"/>
    <mergeCell ref="AH17:AI17"/>
    <mergeCell ref="A14:AI14"/>
    <mergeCell ref="AH30:AI30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42:AI42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B53:E53"/>
    <mergeCell ref="B54:E54"/>
    <mergeCell ref="AH43:AI43"/>
    <mergeCell ref="AH44:AI44"/>
    <mergeCell ref="AH45:AI45"/>
    <mergeCell ref="A48:F48"/>
    <mergeCell ref="A51:E51"/>
    <mergeCell ref="B52:E52"/>
    <mergeCell ref="A47:D47"/>
  </mergeCells>
  <conditionalFormatting sqref="AJ16:XFD45 H17:AF45 H16:AE16 AH16:AH45 A16:F45">
    <cfRule type="expression" dxfId="62" priority="61">
      <formula>$A16="x"</formula>
    </cfRule>
  </conditionalFormatting>
  <conditionalFormatting sqref="AF16">
    <cfRule type="expression" dxfId="61" priority="53">
      <formula>$A16="x"</formula>
    </cfRule>
  </conditionalFormatting>
  <conditionalFormatting sqref="G16:G45">
    <cfRule type="expression" dxfId="60" priority="42">
      <formula>$A16="x"</formula>
    </cfRule>
  </conditionalFormatting>
  <conditionalFormatting sqref="G15:G1048576">
    <cfRule type="timePeriod" dxfId="59" priority="38" timePeriod="thisMonth">
      <formula>AND(MONTH(G15)=MONTH(TODAY()),YEAR(G15)=YEAR(TODAY()))</formula>
    </cfRule>
    <cfRule type="timePeriod" dxfId="58" priority="40" timePeriod="nextMonth">
      <formula>AND(MONTH(G15)=MONTH(EDATE(TODAY(),0+1)),YEAR(G15)=YEAR(EDATE(TODAY(),0+1)))</formula>
    </cfRule>
    <cfRule type="timePeriod" dxfId="57" priority="41" timePeriod="lastMonth">
      <formula>AND(MONTH(G15)=MONTH(EDATE(TODAY(),0-1)),YEAR(G15)=YEAR(EDATE(TODAY(),0-1)))</formula>
    </cfRule>
  </conditionalFormatting>
  <conditionalFormatting sqref="G16:G45">
    <cfRule type="expression" dxfId="56" priority="39">
      <formula>NOT(ISBLANK(AF16))</formula>
    </cfRule>
  </conditionalFormatting>
  <conditionalFormatting sqref="AG16:AG45">
    <cfRule type="expression" dxfId="55" priority="1">
      <formula>$A16="x"</formula>
    </cfRule>
    <cfRule type="cellIs" dxfId="54" priority="19" operator="greaterThan">
      <formula>G16+1</formula>
    </cfRule>
  </conditionalFormatting>
  <conditionalFormatting sqref="G1:G13">
    <cfRule type="timePeriod" dxfId="53" priority="3" timePeriod="thisMonth">
      <formula>AND(MONTH(G1)=MONTH(TODAY()),YEAR(G1)=YEAR(TODAY()))</formula>
    </cfRule>
    <cfRule type="timePeriod" dxfId="52" priority="4" timePeriod="nextMonth">
      <formula>AND(MONTH(G1)=MONTH(EDATE(TODAY(),0+1)),YEAR(G1)=YEAR(EDATE(TODAY(),0+1)))</formula>
    </cfRule>
    <cfRule type="timePeriod" dxfId="51" priority="5" timePeriod="lastMonth">
      <formula>AND(MONTH(G1)=MONTH(EDATE(TODAY(),0-1)),YEAR(G1)=YEAR(EDATE(TODAY(),0-1)))</formula>
    </cfRule>
  </conditionalFormatting>
  <conditionalFormatting sqref="F3:F12">
    <cfRule type="cellIs" dxfId="50" priority="2" operator="greaterThan">
      <formula>0</formula>
    </cfRule>
  </conditionalFormatting>
  <conditionalFormatting sqref="AG1:AG1048576">
    <cfRule type="cellIs" dxfId="49" priority="18" stopIfTrue="1" operator="lessThan">
      <formula>$E$47</formula>
    </cfRule>
  </conditionalFormatting>
  <dataValidations disablePrompts="1"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5"/>
  <sheetViews>
    <sheetView showGridLines="0" topLeftCell="A31" zoomScale="90" zoomScaleNormal="90" workbookViewId="0">
      <selection activeCell="C3" sqref="C3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13" customWidth="1"/>
    <col min="5" max="6" width="15.7109375" style="2" customWidth="1"/>
    <col min="7" max="7" width="13.7109375" style="106" customWidth="1"/>
    <col min="8" max="31" width="5.7109375" style="2" customWidth="1"/>
    <col min="32" max="32" width="20.7109375" style="1" customWidth="1"/>
    <col min="33" max="33" width="17.5703125" style="160" customWidth="1"/>
    <col min="34" max="34" width="20.7109375" style="19" customWidth="1"/>
    <col min="35" max="35" width="20.7109375" customWidth="1"/>
    <col min="36" max="44" width="5.7109375" customWidth="1"/>
    <col min="45" max="47" width="20.7109375" customWidth="1"/>
  </cols>
  <sheetData>
    <row r="1" spans="1:47" s="122" customFormat="1" ht="18.75" x14ac:dyDescent="0.3">
      <c r="A1" s="193" t="s">
        <v>33</v>
      </c>
      <c r="B1" s="193"/>
      <c r="C1" s="193"/>
      <c r="D1" s="193"/>
      <c r="E1" s="155">
        <f>SUM(E3:E13)</f>
        <v>0</v>
      </c>
      <c r="F1" s="148"/>
      <c r="G1" s="14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G1" s="156"/>
      <c r="AH1" s="125"/>
    </row>
    <row r="2" spans="1:47" s="152" customFormat="1" ht="30" x14ac:dyDescent="0.25">
      <c r="A2" s="149"/>
      <c r="B2" s="149"/>
      <c r="C2" s="194" t="s">
        <v>123</v>
      </c>
      <c r="D2" s="195"/>
      <c r="E2" s="164" t="s">
        <v>124</v>
      </c>
      <c r="F2" s="154" t="s">
        <v>49</v>
      </c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G2" s="157"/>
      <c r="AH2" s="153"/>
    </row>
    <row r="3" spans="1:47" s="127" customFormat="1" ht="18.75" x14ac:dyDescent="0.3">
      <c r="A3" s="129"/>
      <c r="B3" s="130"/>
      <c r="C3" s="165">
        <f>'Príklad_1.rok ochranná lehota'!C3</f>
        <v>0</v>
      </c>
      <c r="D3" s="166"/>
      <c r="E3" s="135">
        <f>'Príklad_1.rok ochranná lehota'!E3</f>
        <v>0</v>
      </c>
      <c r="F3" s="136">
        <f>E3-COUNTIFS(C$16:C$45,C3,A$16:A$45,"&gt;0")</f>
        <v>0</v>
      </c>
      <c r="G3" s="144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G3" s="158"/>
      <c r="AH3" s="128"/>
    </row>
    <row r="4" spans="1:47" s="127" customFormat="1" ht="18.75" x14ac:dyDescent="0.3">
      <c r="A4" s="129"/>
      <c r="B4" s="130"/>
      <c r="C4" s="165">
        <f>'Príklad_1.rok ochranná lehota'!C4</f>
        <v>0</v>
      </c>
      <c r="D4" s="166"/>
      <c r="E4" s="135">
        <f>'Príklad_1.rok ochranná lehota'!E4</f>
        <v>0</v>
      </c>
      <c r="F4" s="136">
        <f>E4-COUNTIFS(C$16:C$45,C4,A$16:A$45,"&gt;0")</f>
        <v>0</v>
      </c>
      <c r="G4" s="144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G4" s="158"/>
      <c r="AH4" s="128"/>
    </row>
    <row r="5" spans="1:47" s="127" customFormat="1" ht="18.75" x14ac:dyDescent="0.3">
      <c r="A5" s="129"/>
      <c r="B5" s="130"/>
      <c r="C5" s="165">
        <f>'Príklad_1.rok ochranná lehota'!C5</f>
        <v>0</v>
      </c>
      <c r="D5" s="166"/>
      <c r="E5" s="135">
        <f>'Príklad_1.rok ochranná lehota'!E5</f>
        <v>0</v>
      </c>
      <c r="F5" s="136">
        <f>E5-COUNTIFS(C$16:C$45,C5,A$16:A$45,"&gt;0")</f>
        <v>0</v>
      </c>
      <c r="G5" s="144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G5" s="158"/>
      <c r="AH5" s="128"/>
    </row>
    <row r="6" spans="1:47" s="127" customFormat="1" ht="18.75" x14ac:dyDescent="0.3">
      <c r="A6" s="129"/>
      <c r="B6" s="129"/>
      <c r="C6" s="165">
        <f>'Príklad_1.rok ochranná lehota'!C6</f>
        <v>0</v>
      </c>
      <c r="D6" s="166"/>
      <c r="E6" s="135">
        <f>'Príklad_1.rok ochranná lehota'!E6</f>
        <v>0</v>
      </c>
      <c r="F6" s="136">
        <f>E6-COUNTIFS(C$16:C$45,C6,A$16:A$45,"&gt;0")</f>
        <v>0</v>
      </c>
      <c r="G6" s="144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G6" s="158"/>
      <c r="AH6" s="128"/>
    </row>
    <row r="7" spans="1:47" s="127" customFormat="1" ht="18.75" x14ac:dyDescent="0.3">
      <c r="A7" s="129"/>
      <c r="B7" s="129"/>
      <c r="C7" s="165">
        <f>'Príklad_1.rok ochranná lehota'!C7</f>
        <v>0</v>
      </c>
      <c r="D7" s="166"/>
      <c r="E7" s="135">
        <f>'Príklad_1.rok ochranná lehota'!E7</f>
        <v>0</v>
      </c>
      <c r="F7" s="136">
        <f>E7-COUNTIFS(C$16:C$45,C7,A$16:A$45,"&gt;0")</f>
        <v>0</v>
      </c>
      <c r="G7" s="14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G7" s="158"/>
      <c r="AH7" s="128"/>
    </row>
    <row r="8" spans="1:47" s="127" customFormat="1" ht="18.75" x14ac:dyDescent="0.3">
      <c r="A8" s="129"/>
      <c r="B8" s="129"/>
      <c r="C8" s="165">
        <f>'Príklad_1.rok ochranná lehota'!C8</f>
        <v>0</v>
      </c>
      <c r="D8" s="166"/>
      <c r="E8" s="135">
        <f>'Príklad_1.rok ochranná lehota'!E8</f>
        <v>0</v>
      </c>
      <c r="F8" s="136">
        <f t="shared" ref="F8:F12" si="0">E8-COUNTIFS(C$16:C$45,C8,A$16:A$45,"&gt;0")</f>
        <v>0</v>
      </c>
      <c r="G8" s="14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G8" s="158"/>
      <c r="AH8" s="128"/>
    </row>
    <row r="9" spans="1:47" s="127" customFormat="1" ht="18.75" x14ac:dyDescent="0.3">
      <c r="A9" s="129"/>
      <c r="B9" s="129"/>
      <c r="C9" s="165">
        <f>'Príklad_1.rok ochranná lehota'!C9</f>
        <v>0</v>
      </c>
      <c r="D9" s="166"/>
      <c r="E9" s="135">
        <f>'Príklad_1.rok ochranná lehota'!E9</f>
        <v>0</v>
      </c>
      <c r="F9" s="136">
        <f t="shared" si="0"/>
        <v>0</v>
      </c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G9" s="158"/>
      <c r="AH9" s="128"/>
    </row>
    <row r="10" spans="1:47" s="127" customFormat="1" ht="18.75" x14ac:dyDescent="0.3">
      <c r="A10" s="129"/>
      <c r="B10" s="129"/>
      <c r="C10" s="165">
        <f>'Príklad_1.rok ochranná lehota'!C10</f>
        <v>0</v>
      </c>
      <c r="D10" s="166"/>
      <c r="E10" s="135">
        <f>'Príklad_1.rok ochranná lehota'!E10</f>
        <v>0</v>
      </c>
      <c r="F10" s="136">
        <f t="shared" si="0"/>
        <v>0</v>
      </c>
      <c r="G10" s="14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G10" s="158"/>
      <c r="AH10" s="128"/>
    </row>
    <row r="11" spans="1:47" s="127" customFormat="1" ht="18.75" x14ac:dyDescent="0.3">
      <c r="A11" s="129"/>
      <c r="B11" s="129"/>
      <c r="C11" s="165">
        <f>'Príklad_1.rok ochranná lehota'!C11</f>
        <v>0</v>
      </c>
      <c r="D11" s="166"/>
      <c r="E11" s="135">
        <f>'Príklad_1.rok ochranná lehota'!E11</f>
        <v>0</v>
      </c>
      <c r="F11" s="136">
        <f t="shared" si="0"/>
        <v>0</v>
      </c>
      <c r="G11" s="14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G11" s="158"/>
      <c r="AH11" s="128"/>
    </row>
    <row r="12" spans="1:47" s="127" customFormat="1" ht="18.75" x14ac:dyDescent="0.3">
      <c r="A12" s="129"/>
      <c r="B12" s="129"/>
      <c r="C12" s="165">
        <f>'Príklad_1.rok ochranná lehota'!C12</f>
        <v>0</v>
      </c>
      <c r="D12" s="166"/>
      <c r="E12" s="135">
        <f>'Príklad_1.rok ochranná lehota'!E12</f>
        <v>0</v>
      </c>
      <c r="F12" s="136">
        <f t="shared" si="0"/>
        <v>0</v>
      </c>
      <c r="G12" s="14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G12" s="158"/>
      <c r="AH12" s="128"/>
    </row>
    <row r="13" spans="1:47" s="127" customFormat="1" ht="19.5" thickBot="1" x14ac:dyDescent="0.35">
      <c r="A13" s="129"/>
      <c r="B13" s="129"/>
      <c r="C13" s="129"/>
      <c r="D13" s="129"/>
      <c r="E13" s="130"/>
      <c r="F13" s="126"/>
      <c r="G13" s="14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G13" s="158"/>
      <c r="AH13" s="128"/>
    </row>
    <row r="14" spans="1:47" s="11" customFormat="1" ht="30" customHeight="1" thickBot="1" x14ac:dyDescent="0.3">
      <c r="A14" s="200" t="s">
        <v>118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</row>
    <row r="15" spans="1:47" s="10" customFormat="1" ht="63.75" thickBot="1" x14ac:dyDescent="0.3">
      <c r="A15" s="32" t="s">
        <v>2</v>
      </c>
      <c r="B15" s="3" t="s">
        <v>3</v>
      </c>
      <c r="C15" s="4" t="s">
        <v>0</v>
      </c>
      <c r="D15" s="146" t="s">
        <v>122</v>
      </c>
      <c r="E15" s="5" t="s">
        <v>1</v>
      </c>
      <c r="F15" s="6" t="s">
        <v>35</v>
      </c>
      <c r="G15" s="100" t="s">
        <v>116</v>
      </c>
      <c r="H15" s="28" t="s">
        <v>36</v>
      </c>
      <c r="I15" s="8" t="s">
        <v>37</v>
      </c>
      <c r="J15" s="133" t="s">
        <v>38</v>
      </c>
      <c r="K15" s="8" t="s">
        <v>39</v>
      </c>
      <c r="L15" s="88" t="s">
        <v>40</v>
      </c>
      <c r="M15" s="8" t="s">
        <v>41</v>
      </c>
      <c r="N15" s="88" t="s">
        <v>42</v>
      </c>
      <c r="O15" s="8" t="s">
        <v>43</v>
      </c>
      <c r="P15" s="88" t="s">
        <v>45</v>
      </c>
      <c r="Q15" s="8" t="s">
        <v>44</v>
      </c>
      <c r="R15" s="88" t="s">
        <v>47</v>
      </c>
      <c r="S15" s="8" t="s">
        <v>46</v>
      </c>
      <c r="T15" s="28" t="s">
        <v>50</v>
      </c>
      <c r="U15" s="8" t="s">
        <v>51</v>
      </c>
      <c r="V15" s="133" t="s">
        <v>52</v>
      </c>
      <c r="W15" s="8" t="s">
        <v>53</v>
      </c>
      <c r="X15" s="88" t="s">
        <v>54</v>
      </c>
      <c r="Y15" s="8" t="s">
        <v>55</v>
      </c>
      <c r="Z15" s="88" t="s">
        <v>56</v>
      </c>
      <c r="AA15" s="8" t="s">
        <v>57</v>
      </c>
      <c r="AB15" s="88" t="s">
        <v>58</v>
      </c>
      <c r="AC15" s="8" t="s">
        <v>59</v>
      </c>
      <c r="AD15" s="88" t="s">
        <v>60</v>
      </c>
      <c r="AE15" s="8" t="s">
        <v>61</v>
      </c>
      <c r="AF15" s="13" t="s">
        <v>5</v>
      </c>
      <c r="AG15" s="163" t="s">
        <v>121</v>
      </c>
      <c r="AH15" s="217" t="s">
        <v>4</v>
      </c>
      <c r="AI15" s="218"/>
    </row>
    <row r="16" spans="1:47" s="56" customFormat="1" x14ac:dyDescent="0.25">
      <c r="A16" s="52" t="str">
        <f>IF(F16&gt;2022,"x",(MAX(A$14:A14)+1))</f>
        <v>x</v>
      </c>
      <c r="B16" s="138">
        <f>'Príklad_2.rok udržateľnosti'!B16</f>
        <v>0</v>
      </c>
      <c r="C16" s="138">
        <f>'Príklad_2.rok udržateľnosti'!C16</f>
        <v>0</v>
      </c>
      <c r="D16" s="138">
        <f>'Príklad_2.rok udržateľnosti'!D16</f>
        <v>0</v>
      </c>
      <c r="E16" s="108">
        <f>'Príklad_2.rok udržateľnosti'!E16</f>
        <v>0</v>
      </c>
      <c r="F16" s="108">
        <f>'Príklad_2.rok udržateľnosti'!F16</f>
        <v>44562</v>
      </c>
      <c r="G16" s="104">
        <f>EDATE(F16,9)</f>
        <v>44835</v>
      </c>
      <c r="H16" s="55"/>
      <c r="I16" s="54"/>
      <c r="J16" s="55"/>
      <c r="K16" s="54"/>
      <c r="L16" s="55"/>
      <c r="M16" s="54"/>
      <c r="N16" s="55"/>
      <c r="O16" s="54"/>
      <c r="P16" s="55"/>
      <c r="Q16" s="54"/>
      <c r="R16" s="55"/>
      <c r="S16" s="54"/>
      <c r="T16" s="55"/>
      <c r="U16" s="54"/>
      <c r="V16" s="55"/>
      <c r="W16" s="54"/>
      <c r="X16" s="55"/>
      <c r="Y16" s="54"/>
      <c r="Z16" s="55"/>
      <c r="AA16" s="54"/>
      <c r="AB16" s="55"/>
      <c r="AC16" s="54"/>
      <c r="AD16" s="55"/>
      <c r="AE16" s="54"/>
      <c r="AF16" s="36"/>
      <c r="AG16" s="159">
        <f>INDEX(B16:F45,MATCH(AF16,B16:B45,0),4)</f>
        <v>0</v>
      </c>
      <c r="AH16" s="219"/>
      <c r="AI16" s="219"/>
    </row>
    <row r="17" spans="1:35" s="33" customFormat="1" x14ac:dyDescent="0.25">
      <c r="A17" s="57" t="str">
        <f>IF(F17&gt;2022,"x",(MAX(A$14:A16)+1))</f>
        <v>x</v>
      </c>
      <c r="B17" s="138">
        <f>'Príklad_2.rok udržateľnosti'!B17</f>
        <v>0</v>
      </c>
      <c r="C17" s="138">
        <f>'Príklad_2.rok udržateľnosti'!C17</f>
        <v>0</v>
      </c>
      <c r="D17" s="138">
        <f>'Príklad_2.rok udržateľnosti'!D17</f>
        <v>0</v>
      </c>
      <c r="E17" s="108">
        <f>'Príklad_2.rok udržateľnosti'!E17</f>
        <v>0</v>
      </c>
      <c r="F17" s="108">
        <f>'Príklad_2.rok udržateľnosti'!F17</f>
        <v>44562</v>
      </c>
      <c r="G17" s="104">
        <f t="shared" ref="G17:G45" si="1">EDATE(F17,9)</f>
        <v>44835</v>
      </c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47"/>
      <c r="AG17" s="159">
        <f t="shared" ref="AG17:AG45" si="2">INDEX(B17:F46,MATCH(AF17,B17:B46,0),4)</f>
        <v>0</v>
      </c>
      <c r="AH17" s="216"/>
      <c r="AI17" s="216"/>
    </row>
    <row r="18" spans="1:35" s="33" customFormat="1" x14ac:dyDescent="0.25">
      <c r="A18" s="57" t="str">
        <f>IF(F18&gt;2022,"x",(MAX(A$14:A17)+1))</f>
        <v>x</v>
      </c>
      <c r="B18" s="138">
        <f>'Príklad_2.rok udržateľnosti'!B18</f>
        <v>0</v>
      </c>
      <c r="C18" s="138">
        <f>'Príklad_2.rok udržateľnosti'!C18</f>
        <v>0</v>
      </c>
      <c r="D18" s="138">
        <f>'Príklad_2.rok udržateľnosti'!D18</f>
        <v>0</v>
      </c>
      <c r="E18" s="108">
        <f>'Príklad_2.rok udržateľnosti'!E18</f>
        <v>0</v>
      </c>
      <c r="F18" s="108">
        <f>'Príklad_2.rok udržateľnosti'!F18</f>
        <v>44562</v>
      </c>
      <c r="G18" s="104">
        <f t="shared" si="1"/>
        <v>44835</v>
      </c>
      <c r="H18" s="61"/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47"/>
      <c r="AG18" s="159">
        <f t="shared" si="2"/>
        <v>0</v>
      </c>
      <c r="AH18" s="216"/>
      <c r="AI18" s="216"/>
    </row>
    <row r="19" spans="1:35" s="33" customFormat="1" x14ac:dyDescent="0.25">
      <c r="A19" s="57" t="str">
        <f>IF(F19&gt;2022,"x",(MAX(A$14:A18)+1))</f>
        <v>x</v>
      </c>
      <c r="B19" s="138">
        <f>'Príklad_2.rok udržateľnosti'!B19</f>
        <v>0</v>
      </c>
      <c r="C19" s="138">
        <f>'Príklad_2.rok udržateľnosti'!C19</f>
        <v>0</v>
      </c>
      <c r="D19" s="138">
        <f>'Príklad_2.rok udržateľnosti'!D19</f>
        <v>0</v>
      </c>
      <c r="E19" s="108">
        <f>'Príklad_2.rok udržateľnosti'!E19</f>
        <v>0</v>
      </c>
      <c r="F19" s="108">
        <f>'Príklad_2.rok udržateľnosti'!F19</f>
        <v>44562</v>
      </c>
      <c r="G19" s="104">
        <f t="shared" si="1"/>
        <v>44835</v>
      </c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37"/>
      <c r="AG19" s="159">
        <f t="shared" si="2"/>
        <v>0</v>
      </c>
      <c r="AH19" s="199"/>
      <c r="AI19" s="199"/>
    </row>
    <row r="20" spans="1:35" s="33" customFormat="1" x14ac:dyDescent="0.25">
      <c r="A20" s="57" t="str">
        <f>IF(F20&gt;2022,"x",(MAX(A$14:A19)+1))</f>
        <v>x</v>
      </c>
      <c r="B20" s="138">
        <f>'Príklad_2.rok udržateľnosti'!B20</f>
        <v>0</v>
      </c>
      <c r="C20" s="138">
        <f>'Príklad_2.rok udržateľnosti'!C20</f>
        <v>0</v>
      </c>
      <c r="D20" s="138">
        <f>'Príklad_2.rok udržateľnosti'!D20</f>
        <v>0</v>
      </c>
      <c r="E20" s="108">
        <f>'Príklad_2.rok udržateľnosti'!E20</f>
        <v>0</v>
      </c>
      <c r="F20" s="108">
        <f>'Príklad_2.rok udržateľnosti'!F20</f>
        <v>44562</v>
      </c>
      <c r="G20" s="104">
        <f t="shared" si="1"/>
        <v>44835</v>
      </c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37"/>
      <c r="AG20" s="159">
        <f t="shared" si="2"/>
        <v>0</v>
      </c>
      <c r="AH20" s="199"/>
      <c r="AI20" s="199"/>
    </row>
    <row r="21" spans="1:35" s="63" customFormat="1" x14ac:dyDescent="0.25">
      <c r="A21" s="57" t="str">
        <f>IF(F21&gt;2022,"x",(MAX(A$14:A20)+1))</f>
        <v>x</v>
      </c>
      <c r="B21" s="138">
        <f>'Príklad_2.rok udržateľnosti'!B21</f>
        <v>0</v>
      </c>
      <c r="C21" s="138">
        <f>'Príklad_2.rok udržateľnosti'!C21</f>
        <v>0</v>
      </c>
      <c r="D21" s="138">
        <f>'Príklad_2.rok udržateľnosti'!D21</f>
        <v>0</v>
      </c>
      <c r="E21" s="108">
        <f>'Príklad_2.rok udržateľnosti'!E21</f>
        <v>0</v>
      </c>
      <c r="F21" s="108">
        <f>'Príklad_2.rok udržateľnosti'!F21</f>
        <v>44562</v>
      </c>
      <c r="G21" s="104">
        <f t="shared" si="1"/>
        <v>44835</v>
      </c>
      <c r="H21" s="58"/>
      <c r="I21" s="59"/>
      <c r="J21" s="58"/>
      <c r="K21" s="59"/>
      <c r="L21" s="58"/>
      <c r="M21" s="59"/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58"/>
      <c r="Y21" s="59"/>
      <c r="Z21" s="58"/>
      <c r="AA21" s="59"/>
      <c r="AB21" s="58"/>
      <c r="AC21" s="59"/>
      <c r="AD21" s="58"/>
      <c r="AE21" s="59"/>
      <c r="AF21" s="62"/>
      <c r="AG21" s="159">
        <f t="shared" si="2"/>
        <v>0</v>
      </c>
      <c r="AH21" s="199"/>
      <c r="AI21" s="199"/>
    </row>
    <row r="22" spans="1:35" s="33" customFormat="1" x14ac:dyDescent="0.25">
      <c r="A22" s="57" t="str">
        <f>IF(F22&gt;2022,"x",(MAX(A$14:A21)+1))</f>
        <v>x</v>
      </c>
      <c r="B22" s="138">
        <f>'Príklad_2.rok udržateľnosti'!B22</f>
        <v>0</v>
      </c>
      <c r="C22" s="138">
        <f>'Príklad_2.rok udržateľnosti'!C22</f>
        <v>0</v>
      </c>
      <c r="D22" s="138">
        <f>'Príklad_2.rok udržateľnosti'!D22</f>
        <v>0</v>
      </c>
      <c r="E22" s="108">
        <f>'Príklad_2.rok udržateľnosti'!E22</f>
        <v>0</v>
      </c>
      <c r="F22" s="108">
        <f>'Príklad_2.rok udržateľnosti'!F22</f>
        <v>44562</v>
      </c>
      <c r="G22" s="104">
        <f t="shared" si="1"/>
        <v>44835</v>
      </c>
      <c r="H22" s="61"/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47"/>
      <c r="AG22" s="159">
        <f t="shared" si="2"/>
        <v>0</v>
      </c>
      <c r="AH22" s="181"/>
      <c r="AI22" s="181"/>
    </row>
    <row r="23" spans="1:35" s="33" customFormat="1" x14ac:dyDescent="0.25">
      <c r="A23" s="57" t="str">
        <f>IF(F23&gt;2022,"x",(MAX(A$14:A22)+1))</f>
        <v>x</v>
      </c>
      <c r="B23" s="138">
        <f>'Príklad_2.rok udržateľnosti'!B23</f>
        <v>0</v>
      </c>
      <c r="C23" s="138">
        <f>'Príklad_2.rok udržateľnosti'!C23</f>
        <v>0</v>
      </c>
      <c r="D23" s="138">
        <f>'Príklad_2.rok udržateľnosti'!D23</f>
        <v>0</v>
      </c>
      <c r="E23" s="108">
        <f>'Príklad_2.rok udržateľnosti'!E23</f>
        <v>0</v>
      </c>
      <c r="F23" s="108">
        <f>'Príklad_2.rok udržateľnosti'!F23</f>
        <v>44562</v>
      </c>
      <c r="G23" s="104">
        <f t="shared" si="1"/>
        <v>44835</v>
      </c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47"/>
      <c r="AG23" s="159">
        <f t="shared" si="2"/>
        <v>0</v>
      </c>
      <c r="AH23" s="181"/>
      <c r="AI23" s="181"/>
    </row>
    <row r="24" spans="1:35" s="33" customFormat="1" x14ac:dyDescent="0.25">
      <c r="A24" s="57" t="str">
        <f>IF(F24&gt;2022,"x",(MAX(A$14:A23)+1))</f>
        <v>x</v>
      </c>
      <c r="B24" s="138">
        <f>'Príklad_2.rok udržateľnosti'!B24</f>
        <v>0</v>
      </c>
      <c r="C24" s="138">
        <f>'Príklad_2.rok udržateľnosti'!C24</f>
        <v>0</v>
      </c>
      <c r="D24" s="138">
        <f>'Príklad_2.rok udržateľnosti'!D24</f>
        <v>0</v>
      </c>
      <c r="E24" s="108">
        <f>'Príklad_2.rok udržateľnosti'!E24</f>
        <v>0</v>
      </c>
      <c r="F24" s="108">
        <f>'Príklad_2.rok udržateľnosti'!F24</f>
        <v>44562</v>
      </c>
      <c r="G24" s="104">
        <f t="shared" si="1"/>
        <v>44835</v>
      </c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47"/>
      <c r="AG24" s="159">
        <f t="shared" si="2"/>
        <v>0</v>
      </c>
      <c r="AH24" s="199"/>
      <c r="AI24" s="199"/>
    </row>
    <row r="25" spans="1:35" s="33" customFormat="1" x14ac:dyDescent="0.25">
      <c r="A25" s="57" t="str">
        <f>IF(F25&gt;2022,"x",(MAX(A$14:A24)+1))</f>
        <v>x</v>
      </c>
      <c r="B25" s="138">
        <f>'Príklad_2.rok udržateľnosti'!B25</f>
        <v>0</v>
      </c>
      <c r="C25" s="138">
        <f>'Príklad_2.rok udržateľnosti'!C25</f>
        <v>0</v>
      </c>
      <c r="D25" s="138">
        <f>'Príklad_2.rok udržateľnosti'!D25</f>
        <v>0</v>
      </c>
      <c r="E25" s="108">
        <f>'Príklad_2.rok udržateľnosti'!E25</f>
        <v>0</v>
      </c>
      <c r="F25" s="108">
        <f>'Príklad_2.rok udržateľnosti'!F25</f>
        <v>44562</v>
      </c>
      <c r="G25" s="104">
        <f t="shared" si="1"/>
        <v>44835</v>
      </c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47"/>
      <c r="AG25" s="159">
        <f t="shared" si="2"/>
        <v>0</v>
      </c>
      <c r="AH25" s="206"/>
      <c r="AI25" s="207"/>
    </row>
    <row r="26" spans="1:35" s="33" customFormat="1" x14ac:dyDescent="0.25">
      <c r="A26" s="57" t="str">
        <f>IF(F26&gt;2022,"x",(MAX(A$14:A25)+1))</f>
        <v>x</v>
      </c>
      <c r="B26" s="138">
        <f>'Príklad_2.rok udržateľnosti'!B26</f>
        <v>0</v>
      </c>
      <c r="C26" s="138">
        <f>'Príklad_2.rok udržateľnosti'!C26</f>
        <v>0</v>
      </c>
      <c r="D26" s="138">
        <f>'Príklad_2.rok udržateľnosti'!D26</f>
        <v>0</v>
      </c>
      <c r="E26" s="108">
        <f>'Príklad_2.rok udržateľnosti'!E26</f>
        <v>0</v>
      </c>
      <c r="F26" s="108">
        <f>'Príklad_2.rok udržateľnosti'!F26</f>
        <v>44562</v>
      </c>
      <c r="G26" s="104">
        <f t="shared" si="1"/>
        <v>44835</v>
      </c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47"/>
      <c r="AG26" s="159">
        <f t="shared" si="2"/>
        <v>0</v>
      </c>
      <c r="AH26" s="206"/>
      <c r="AI26" s="207"/>
    </row>
    <row r="27" spans="1:35" s="33" customFormat="1" x14ac:dyDescent="0.25">
      <c r="A27" s="57" t="str">
        <f>IF(F27&gt;2022,"x",(MAX(A$14:A26)+1))</f>
        <v>x</v>
      </c>
      <c r="B27" s="138">
        <f>'Príklad_2.rok udržateľnosti'!B27</f>
        <v>0</v>
      </c>
      <c r="C27" s="138">
        <f>'Príklad_2.rok udržateľnosti'!C27</f>
        <v>0</v>
      </c>
      <c r="D27" s="138">
        <f>'Príklad_2.rok udržateľnosti'!D27</f>
        <v>0</v>
      </c>
      <c r="E27" s="108">
        <f>'Príklad_2.rok udržateľnosti'!E27</f>
        <v>0</v>
      </c>
      <c r="F27" s="108">
        <f>'Príklad_2.rok udržateľnosti'!F27</f>
        <v>44562</v>
      </c>
      <c r="G27" s="104">
        <f t="shared" si="1"/>
        <v>44835</v>
      </c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47"/>
      <c r="AG27" s="159">
        <f t="shared" si="2"/>
        <v>0</v>
      </c>
      <c r="AH27" s="214"/>
      <c r="AI27" s="215"/>
    </row>
    <row r="28" spans="1:35" s="33" customFormat="1" x14ac:dyDescent="0.25">
      <c r="A28" s="57" t="str">
        <f>IF(F28&gt;2022,"x",(MAX(A$14:A27)+1))</f>
        <v>x</v>
      </c>
      <c r="B28" s="138">
        <f>'Príklad_2.rok udržateľnosti'!B28</f>
        <v>0</v>
      </c>
      <c r="C28" s="138">
        <f>'Príklad_2.rok udržateľnosti'!C28</f>
        <v>0</v>
      </c>
      <c r="D28" s="138">
        <f>'Príklad_2.rok udržateľnosti'!D28</f>
        <v>0</v>
      </c>
      <c r="E28" s="108">
        <f>'Príklad_2.rok udržateľnosti'!E28</f>
        <v>0</v>
      </c>
      <c r="F28" s="108">
        <f>'Príklad_2.rok udržateľnosti'!F28</f>
        <v>44562</v>
      </c>
      <c r="G28" s="104">
        <f t="shared" si="1"/>
        <v>44835</v>
      </c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47"/>
      <c r="AG28" s="159">
        <f t="shared" si="2"/>
        <v>0</v>
      </c>
      <c r="AH28" s="206"/>
      <c r="AI28" s="207"/>
    </row>
    <row r="29" spans="1:35" s="33" customFormat="1" x14ac:dyDescent="0.25">
      <c r="A29" s="57" t="str">
        <f>IF(F29&gt;2022,"x",(MAX(A$14:A28)+1))</f>
        <v>x</v>
      </c>
      <c r="B29" s="138">
        <f>'Príklad_2.rok udržateľnosti'!B29</f>
        <v>0</v>
      </c>
      <c r="C29" s="138">
        <f>'Príklad_2.rok udržateľnosti'!C29</f>
        <v>0</v>
      </c>
      <c r="D29" s="138">
        <f>'Príklad_2.rok udržateľnosti'!D29</f>
        <v>0</v>
      </c>
      <c r="E29" s="108">
        <f>'Príklad_2.rok udržateľnosti'!E29</f>
        <v>0</v>
      </c>
      <c r="F29" s="108">
        <f>'Príklad_2.rok udržateľnosti'!F29</f>
        <v>44562</v>
      </c>
      <c r="G29" s="104">
        <f t="shared" si="1"/>
        <v>44835</v>
      </c>
      <c r="H29" s="61"/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47"/>
      <c r="AG29" s="159">
        <f t="shared" si="2"/>
        <v>0</v>
      </c>
      <c r="AH29" s="206"/>
      <c r="AI29" s="207"/>
    </row>
    <row r="30" spans="1:35" s="33" customFormat="1" x14ac:dyDescent="0.25">
      <c r="A30" s="57" t="str">
        <f>IF(F30&gt;2022,"x",(MAX(A$14:A29)+1))</f>
        <v>x</v>
      </c>
      <c r="B30" s="138">
        <f>'Príklad_2.rok udržateľnosti'!B30</f>
        <v>0</v>
      </c>
      <c r="C30" s="138">
        <f>'Príklad_2.rok udržateľnosti'!C30</f>
        <v>0</v>
      </c>
      <c r="D30" s="138">
        <f>'Príklad_2.rok udržateľnosti'!D30</f>
        <v>0</v>
      </c>
      <c r="E30" s="108">
        <f>'Príklad_2.rok udržateľnosti'!E30</f>
        <v>0</v>
      </c>
      <c r="F30" s="108">
        <f>'Príklad_2.rok udržateľnosti'!F30</f>
        <v>44562</v>
      </c>
      <c r="G30" s="104">
        <f t="shared" si="1"/>
        <v>44835</v>
      </c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47"/>
      <c r="AG30" s="159">
        <f t="shared" si="2"/>
        <v>0</v>
      </c>
      <c r="AH30" s="206"/>
      <c r="AI30" s="207"/>
    </row>
    <row r="31" spans="1:35" s="33" customFormat="1" x14ac:dyDescent="0.25">
      <c r="A31" s="57" t="str">
        <f>IF(F31&gt;2022,"x",(MAX(A$14:A30)+1))</f>
        <v>x</v>
      </c>
      <c r="B31" s="138">
        <f>'Príklad_2.rok udržateľnosti'!B31</f>
        <v>0</v>
      </c>
      <c r="C31" s="138">
        <f>'Príklad_2.rok udržateľnosti'!C31</f>
        <v>0</v>
      </c>
      <c r="D31" s="138">
        <f>'Príklad_2.rok udržateľnosti'!D31</f>
        <v>0</v>
      </c>
      <c r="E31" s="108">
        <f>'Príklad_2.rok udržateľnosti'!E31</f>
        <v>0</v>
      </c>
      <c r="F31" s="108">
        <f>'Príklad_2.rok udržateľnosti'!F31</f>
        <v>44562</v>
      </c>
      <c r="G31" s="104">
        <f t="shared" si="1"/>
        <v>44835</v>
      </c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47"/>
      <c r="AG31" s="159">
        <f t="shared" si="2"/>
        <v>0</v>
      </c>
      <c r="AH31" s="206"/>
      <c r="AI31" s="207"/>
    </row>
    <row r="32" spans="1:35" s="33" customFormat="1" x14ac:dyDescent="0.25">
      <c r="A32" s="57" t="str">
        <f>IF(F32&gt;2022,"x",(MAX(A$14:A31)+1))</f>
        <v>x</v>
      </c>
      <c r="B32" s="138">
        <f>'Príklad_2.rok udržateľnosti'!B32</f>
        <v>0</v>
      </c>
      <c r="C32" s="138">
        <f>'Príklad_2.rok udržateľnosti'!C32</f>
        <v>0</v>
      </c>
      <c r="D32" s="138">
        <f>'Príklad_2.rok udržateľnosti'!D32</f>
        <v>0</v>
      </c>
      <c r="E32" s="108">
        <f>'Príklad_2.rok udržateľnosti'!E32</f>
        <v>0</v>
      </c>
      <c r="F32" s="108">
        <f>'Príklad_2.rok udržateľnosti'!F32</f>
        <v>44562</v>
      </c>
      <c r="G32" s="104">
        <f t="shared" si="1"/>
        <v>44835</v>
      </c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0"/>
      <c r="X32" s="61"/>
      <c r="Y32" s="60"/>
      <c r="Z32" s="61"/>
      <c r="AA32" s="60"/>
      <c r="AB32" s="61"/>
      <c r="AC32" s="60"/>
      <c r="AD32" s="61"/>
      <c r="AE32" s="60"/>
      <c r="AF32" s="47"/>
      <c r="AG32" s="159">
        <f t="shared" si="2"/>
        <v>0</v>
      </c>
      <c r="AH32" s="206"/>
      <c r="AI32" s="207"/>
    </row>
    <row r="33" spans="1:35" s="33" customFormat="1" x14ac:dyDescent="0.25">
      <c r="A33" s="57" t="str">
        <f>IF(F33&gt;2022,"x",(MAX(A$14:A32)+1))</f>
        <v>x</v>
      </c>
      <c r="B33" s="107">
        <f>'Príklad_2.rok udržateľnosti'!B33</f>
        <v>0</v>
      </c>
      <c r="C33" s="107">
        <f>'Príklad_2.rok udržateľnosti'!C33</f>
        <v>0</v>
      </c>
      <c r="D33" s="138">
        <f>'Príklad_2.rok udržateľnosti'!D33</f>
        <v>0</v>
      </c>
      <c r="E33" s="108">
        <f>'Príklad_2.rok udržateľnosti'!E33</f>
        <v>0</v>
      </c>
      <c r="F33" s="108">
        <f>'Príklad_2.rok udržateľnosti'!F33</f>
        <v>44562</v>
      </c>
      <c r="G33" s="104">
        <f t="shared" si="1"/>
        <v>44835</v>
      </c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60"/>
      <c r="AD33" s="61"/>
      <c r="AE33" s="60"/>
      <c r="AF33" s="47"/>
      <c r="AG33" s="159">
        <f t="shared" si="2"/>
        <v>0</v>
      </c>
      <c r="AH33" s="206"/>
      <c r="AI33" s="207"/>
    </row>
    <row r="34" spans="1:35" s="33" customFormat="1" x14ac:dyDescent="0.25">
      <c r="A34" s="57" t="str">
        <f>IF(F34&gt;2022,"x",(MAX(A$14:A33)+1))</f>
        <v>x</v>
      </c>
      <c r="B34" s="107">
        <f>'Príklad_2.rok udržateľnosti'!B34</f>
        <v>0</v>
      </c>
      <c r="C34" s="107">
        <f>'Príklad_2.rok udržateľnosti'!C34</f>
        <v>0</v>
      </c>
      <c r="D34" s="138">
        <f>'Príklad_2.rok udržateľnosti'!D34</f>
        <v>0</v>
      </c>
      <c r="E34" s="108">
        <f>'Príklad_2.rok udržateľnosti'!E34</f>
        <v>0</v>
      </c>
      <c r="F34" s="108">
        <f>'Príklad_2.rok udržateľnosti'!F34</f>
        <v>44562</v>
      </c>
      <c r="G34" s="104">
        <f t="shared" si="1"/>
        <v>44835</v>
      </c>
      <c r="H34" s="61"/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60"/>
      <c r="Z34" s="61"/>
      <c r="AA34" s="60"/>
      <c r="AB34" s="61"/>
      <c r="AC34" s="60"/>
      <c r="AD34" s="61"/>
      <c r="AE34" s="60"/>
      <c r="AF34" s="47"/>
      <c r="AG34" s="159">
        <f t="shared" si="2"/>
        <v>0</v>
      </c>
      <c r="AH34" s="206"/>
      <c r="AI34" s="207"/>
    </row>
    <row r="35" spans="1:35" s="33" customFormat="1" x14ac:dyDescent="0.25">
      <c r="A35" s="57" t="str">
        <f>IF(F35&gt;2022,"x",(MAX(A$14:A34)+1))</f>
        <v>x</v>
      </c>
      <c r="B35" s="107">
        <f>'Príklad_2.rok udržateľnosti'!B35</f>
        <v>0</v>
      </c>
      <c r="C35" s="107">
        <f>'Príklad_2.rok udržateľnosti'!C35</f>
        <v>0</v>
      </c>
      <c r="D35" s="138">
        <f>'Príklad_2.rok udržateľnosti'!D35</f>
        <v>0</v>
      </c>
      <c r="E35" s="108">
        <f>'Príklad_2.rok udržateľnosti'!E35</f>
        <v>0</v>
      </c>
      <c r="F35" s="108">
        <f>'Príklad_2.rok udržateľnosti'!F35</f>
        <v>44562</v>
      </c>
      <c r="G35" s="104">
        <f t="shared" si="1"/>
        <v>44835</v>
      </c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47"/>
      <c r="AG35" s="159">
        <f t="shared" si="2"/>
        <v>0</v>
      </c>
      <c r="AH35" s="206"/>
      <c r="AI35" s="207"/>
    </row>
    <row r="36" spans="1:35" s="33" customFormat="1" x14ac:dyDescent="0.25">
      <c r="A36" s="57" t="str">
        <f>IF(F36&gt;2022,"x",(MAX(A$14:A35)+1))</f>
        <v>x</v>
      </c>
      <c r="B36" s="107">
        <f>'Príklad_2.rok udržateľnosti'!B36</f>
        <v>0</v>
      </c>
      <c r="C36" s="107">
        <f>'Príklad_2.rok udržateľnosti'!C36</f>
        <v>0</v>
      </c>
      <c r="D36" s="138">
        <f>'Príklad_2.rok udržateľnosti'!D36</f>
        <v>0</v>
      </c>
      <c r="E36" s="108">
        <f>'Príklad_2.rok udržateľnosti'!E36</f>
        <v>0</v>
      </c>
      <c r="F36" s="108">
        <f>'Príklad_2.rok udržateľnosti'!F36</f>
        <v>44562</v>
      </c>
      <c r="G36" s="104">
        <f t="shared" si="1"/>
        <v>44835</v>
      </c>
      <c r="H36" s="61"/>
      <c r="I36" s="60"/>
      <c r="J36" s="61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0"/>
      <c r="X36" s="61"/>
      <c r="Y36" s="60"/>
      <c r="Z36" s="61"/>
      <c r="AA36" s="60"/>
      <c r="AB36" s="61"/>
      <c r="AC36" s="60"/>
      <c r="AD36" s="61"/>
      <c r="AE36" s="60"/>
      <c r="AF36" s="47"/>
      <c r="AG36" s="159">
        <f t="shared" si="2"/>
        <v>0</v>
      </c>
      <c r="AH36" s="206"/>
      <c r="AI36" s="207"/>
    </row>
    <row r="37" spans="1:35" s="33" customFormat="1" x14ac:dyDescent="0.25">
      <c r="A37" s="57" t="str">
        <f>IF(F37&gt;2022,"x",(MAX(A$14:A36)+1))</f>
        <v>x</v>
      </c>
      <c r="B37" s="107">
        <f>'Príklad_2.rok udržateľnosti'!B37</f>
        <v>0</v>
      </c>
      <c r="C37" s="107">
        <f>'Príklad_2.rok udržateľnosti'!C37</f>
        <v>0</v>
      </c>
      <c r="D37" s="138">
        <f>'Príklad_2.rok udržateľnosti'!D37</f>
        <v>0</v>
      </c>
      <c r="E37" s="108">
        <f>'Príklad_2.rok udržateľnosti'!E37</f>
        <v>0</v>
      </c>
      <c r="F37" s="108">
        <f>'Príklad_2.rok udržateľnosti'!F37</f>
        <v>44562</v>
      </c>
      <c r="G37" s="104">
        <f t="shared" si="1"/>
        <v>44835</v>
      </c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47"/>
      <c r="AG37" s="159">
        <f t="shared" si="2"/>
        <v>0</v>
      </c>
      <c r="AH37" s="206"/>
      <c r="AI37" s="207"/>
    </row>
    <row r="38" spans="1:35" s="33" customFormat="1" x14ac:dyDescent="0.25">
      <c r="A38" s="57" t="str">
        <f>IF(F38&gt;2022,"x",(MAX(A$14:A37)+1))</f>
        <v>x</v>
      </c>
      <c r="B38" s="107">
        <f>'Príklad_2.rok udržateľnosti'!B38</f>
        <v>0</v>
      </c>
      <c r="C38" s="107">
        <f>'Príklad_2.rok udržateľnosti'!C38</f>
        <v>0</v>
      </c>
      <c r="D38" s="138">
        <f>'Príklad_2.rok udržateľnosti'!D38</f>
        <v>0</v>
      </c>
      <c r="E38" s="108">
        <f>'Príklad_2.rok udržateľnosti'!E38</f>
        <v>0</v>
      </c>
      <c r="F38" s="108">
        <f>'Príklad_2.rok udržateľnosti'!F38</f>
        <v>44562</v>
      </c>
      <c r="G38" s="104">
        <f t="shared" si="1"/>
        <v>44835</v>
      </c>
      <c r="H38" s="61"/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1"/>
      <c r="AE38" s="60"/>
      <c r="AF38" s="47"/>
      <c r="AG38" s="159">
        <f t="shared" si="2"/>
        <v>0</v>
      </c>
      <c r="AH38" s="206"/>
      <c r="AI38" s="207"/>
    </row>
    <row r="39" spans="1:35" s="33" customFormat="1" x14ac:dyDescent="0.25">
      <c r="A39" s="57" t="str">
        <f>IF(F39&gt;2022,"x",(MAX(A$14:A38)+1))</f>
        <v>x</v>
      </c>
      <c r="B39" s="107">
        <f>'Príklad_2.rok udržateľnosti'!B39</f>
        <v>0</v>
      </c>
      <c r="C39" s="107">
        <f>'Príklad_2.rok udržateľnosti'!C39</f>
        <v>0</v>
      </c>
      <c r="D39" s="138">
        <f>'Príklad_2.rok udržateľnosti'!D39</f>
        <v>0</v>
      </c>
      <c r="E39" s="108">
        <f>'Príklad_2.rok udržateľnosti'!E39</f>
        <v>0</v>
      </c>
      <c r="F39" s="108">
        <f>'Príklad_2.rok udržateľnosti'!F39</f>
        <v>44562</v>
      </c>
      <c r="G39" s="104">
        <f t="shared" si="1"/>
        <v>44835</v>
      </c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1"/>
      <c r="AE39" s="60"/>
      <c r="AF39" s="47"/>
      <c r="AG39" s="159">
        <f t="shared" si="2"/>
        <v>0</v>
      </c>
      <c r="AH39" s="206"/>
      <c r="AI39" s="207"/>
    </row>
    <row r="40" spans="1:35" s="33" customFormat="1" x14ac:dyDescent="0.25">
      <c r="A40" s="57" t="str">
        <f>IF(F40&gt;2022,"x",(MAX(A$14:A39)+1))</f>
        <v>x</v>
      </c>
      <c r="B40" s="107">
        <f>'Príklad_2.rok udržateľnosti'!B40</f>
        <v>0</v>
      </c>
      <c r="C40" s="107">
        <f>'Príklad_2.rok udržateľnosti'!C40</f>
        <v>0</v>
      </c>
      <c r="D40" s="138">
        <f>'Príklad_2.rok udržateľnosti'!D40</f>
        <v>0</v>
      </c>
      <c r="E40" s="108">
        <f>'Príklad_2.rok udržateľnosti'!E40</f>
        <v>0</v>
      </c>
      <c r="F40" s="108">
        <f>'Príklad_2.rok udržateľnosti'!F40</f>
        <v>44562</v>
      </c>
      <c r="G40" s="104">
        <f t="shared" si="1"/>
        <v>44835</v>
      </c>
      <c r="H40" s="61"/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47"/>
      <c r="AG40" s="159">
        <f t="shared" si="2"/>
        <v>0</v>
      </c>
      <c r="AH40" s="206"/>
      <c r="AI40" s="207"/>
    </row>
    <row r="41" spans="1:35" s="33" customFormat="1" x14ac:dyDescent="0.25">
      <c r="A41" s="57" t="str">
        <f>IF(F41&gt;2022,"x",(MAX(A$14:A40)+1))</f>
        <v>x</v>
      </c>
      <c r="B41" s="107">
        <f>'Príklad_2.rok udržateľnosti'!B41</f>
        <v>0</v>
      </c>
      <c r="C41" s="107">
        <f>'Príklad_2.rok udržateľnosti'!C41</f>
        <v>0</v>
      </c>
      <c r="D41" s="138">
        <f>'Príklad_2.rok udržateľnosti'!D41</f>
        <v>0</v>
      </c>
      <c r="E41" s="108">
        <f>'Príklad_2.rok udržateľnosti'!E41</f>
        <v>0</v>
      </c>
      <c r="F41" s="108">
        <f>'Príklad_2.rok udržateľnosti'!F41</f>
        <v>44562</v>
      </c>
      <c r="G41" s="104">
        <f t="shared" si="1"/>
        <v>44835</v>
      </c>
      <c r="H41" s="61"/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  <c r="AA41" s="60"/>
      <c r="AB41" s="61"/>
      <c r="AC41" s="60"/>
      <c r="AD41" s="61"/>
      <c r="AE41" s="60"/>
      <c r="AF41" s="47"/>
      <c r="AG41" s="159">
        <f t="shared" si="2"/>
        <v>0</v>
      </c>
      <c r="AH41" s="206"/>
      <c r="AI41" s="207"/>
    </row>
    <row r="42" spans="1:35" s="33" customFormat="1" x14ac:dyDescent="0.25">
      <c r="A42" s="57" t="str">
        <f>IF(F42&gt;2022,"x",(MAX(A$14:A41)+1))</f>
        <v>x</v>
      </c>
      <c r="B42" s="107">
        <f>'Príklad_2.rok udržateľnosti'!B42</f>
        <v>0</v>
      </c>
      <c r="C42" s="107">
        <f>'Príklad_2.rok udržateľnosti'!C42</f>
        <v>0</v>
      </c>
      <c r="D42" s="138">
        <f>'Príklad_2.rok udržateľnosti'!D42</f>
        <v>0</v>
      </c>
      <c r="E42" s="108">
        <f>'Príklad_2.rok udržateľnosti'!E42</f>
        <v>0</v>
      </c>
      <c r="F42" s="108">
        <f>'Príklad_2.rok udržateľnosti'!F42</f>
        <v>44562</v>
      </c>
      <c r="G42" s="104">
        <f t="shared" si="1"/>
        <v>44835</v>
      </c>
      <c r="H42" s="61"/>
      <c r="I42" s="60"/>
      <c r="J42" s="61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47"/>
      <c r="AG42" s="159">
        <f t="shared" si="2"/>
        <v>0</v>
      </c>
      <c r="AH42" s="206"/>
      <c r="AI42" s="207"/>
    </row>
    <row r="43" spans="1:35" s="33" customFormat="1" x14ac:dyDescent="0.25">
      <c r="A43" s="57" t="str">
        <f>IF(F43&gt;2022,"x",(MAX(A$14:A42)+1))</f>
        <v>x</v>
      </c>
      <c r="B43" s="107">
        <f>'Príklad_2.rok udržateľnosti'!B43</f>
        <v>0</v>
      </c>
      <c r="C43" s="107">
        <f>'Príklad_2.rok udržateľnosti'!C43</f>
        <v>0</v>
      </c>
      <c r="D43" s="138">
        <f>'Príklad_2.rok udržateľnosti'!D43</f>
        <v>0</v>
      </c>
      <c r="E43" s="108">
        <f>'Príklad_2.rok udržateľnosti'!E43</f>
        <v>0</v>
      </c>
      <c r="F43" s="108">
        <f>'Príklad_2.rok udržateľnosti'!F43</f>
        <v>44562</v>
      </c>
      <c r="G43" s="104">
        <f t="shared" si="1"/>
        <v>44835</v>
      </c>
      <c r="H43" s="61"/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1"/>
      <c r="Y43" s="60"/>
      <c r="Z43" s="61"/>
      <c r="AA43" s="60"/>
      <c r="AB43" s="61"/>
      <c r="AC43" s="60"/>
      <c r="AD43" s="61"/>
      <c r="AE43" s="60"/>
      <c r="AF43" s="47"/>
      <c r="AG43" s="159">
        <f t="shared" si="2"/>
        <v>0</v>
      </c>
      <c r="AH43" s="206"/>
      <c r="AI43" s="207"/>
    </row>
    <row r="44" spans="1:35" s="33" customFormat="1" x14ac:dyDescent="0.25">
      <c r="A44" s="57" t="str">
        <f>IF(F44&gt;2022,"x",(MAX(A$14:A43)+1))</f>
        <v>x</v>
      </c>
      <c r="B44" s="107">
        <f>'Príklad_2.rok udržateľnosti'!B44</f>
        <v>0</v>
      </c>
      <c r="C44" s="107">
        <f>'Príklad_2.rok udržateľnosti'!C44</f>
        <v>0</v>
      </c>
      <c r="D44" s="138">
        <f>'Príklad_2.rok udržateľnosti'!D44</f>
        <v>0</v>
      </c>
      <c r="E44" s="108">
        <f>'Príklad_2.rok udržateľnosti'!E44</f>
        <v>0</v>
      </c>
      <c r="F44" s="108">
        <f>'Príklad_2.rok udržateľnosti'!F44</f>
        <v>44562</v>
      </c>
      <c r="G44" s="104">
        <f t="shared" si="1"/>
        <v>44835</v>
      </c>
      <c r="H44" s="61"/>
      <c r="I44" s="60"/>
      <c r="J44" s="61"/>
      <c r="K44" s="60"/>
      <c r="L44" s="61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47"/>
      <c r="AG44" s="159">
        <f t="shared" si="2"/>
        <v>0</v>
      </c>
      <c r="AH44" s="206"/>
      <c r="AI44" s="207"/>
    </row>
    <row r="45" spans="1:35" s="33" customFormat="1" x14ac:dyDescent="0.25">
      <c r="A45" s="57" t="str">
        <f>IF(F45&gt;2022,"x",(MAX(A$14:A44)+1))</f>
        <v>x</v>
      </c>
      <c r="B45" s="107">
        <f>'Príklad_2.rok udržateľnosti'!B45</f>
        <v>0</v>
      </c>
      <c r="C45" s="107">
        <f>'Príklad_2.rok udržateľnosti'!C45</f>
        <v>0</v>
      </c>
      <c r="D45" s="138">
        <f>'Príklad_2.rok udržateľnosti'!D45</f>
        <v>0</v>
      </c>
      <c r="E45" s="108">
        <f>'Príklad_2.rok udržateľnosti'!E45</f>
        <v>0</v>
      </c>
      <c r="F45" s="108">
        <f>'Príklad_2.rok udržateľnosti'!F45</f>
        <v>44562</v>
      </c>
      <c r="G45" s="104">
        <f t="shared" si="1"/>
        <v>44835</v>
      </c>
      <c r="H45" s="61"/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47"/>
      <c r="AG45" s="159">
        <f t="shared" si="2"/>
        <v>0</v>
      </c>
      <c r="AH45" s="206"/>
      <c r="AI45" s="207"/>
    </row>
    <row r="46" spans="1:35" ht="15.75" thickBot="1" x14ac:dyDescent="0.3">
      <c r="A46" s="16"/>
      <c r="B46" s="17"/>
      <c r="C46" s="17"/>
      <c r="D46" s="124"/>
      <c r="E46" s="16"/>
      <c r="F46" s="16"/>
      <c r="G46" s="102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20"/>
      <c r="V46"/>
      <c r="W46"/>
      <c r="X46"/>
      <c r="Y46"/>
      <c r="Z46"/>
      <c r="AA46"/>
      <c r="AB46"/>
      <c r="AC46"/>
      <c r="AD46"/>
      <c r="AE46"/>
      <c r="AF46"/>
      <c r="AH46"/>
    </row>
    <row r="47" spans="1:35" s="1" customFormat="1" ht="60" customHeight="1" thickBot="1" x14ac:dyDescent="0.3">
      <c r="A47" s="220" t="str">
        <f>'Príklad_1.rok ochranná lehota'!A47:D47</f>
        <v>výnimka: z dôvodu trvania krízovej situácie sa predlžuje dátum "ochrannej lehoty"* - udržateľnosti o 2 mesiace po ukončení krízovej situácie, t.j. do:</v>
      </c>
      <c r="B47" s="221"/>
      <c r="C47" s="221"/>
      <c r="D47" s="222"/>
      <c r="E47" s="170">
        <f>'Príklad_1.rok ochranná lehota'!E47</f>
        <v>45261</v>
      </c>
      <c r="F47" s="29"/>
      <c r="G47" s="102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U47" s="31"/>
      <c r="AG47" s="161"/>
    </row>
    <row r="48" spans="1:35" s="35" customFormat="1" ht="19.5" thickBot="1" x14ac:dyDescent="0.35">
      <c r="A48" s="208" t="s">
        <v>6</v>
      </c>
      <c r="B48" s="209"/>
      <c r="C48" s="209"/>
      <c r="D48" s="209"/>
      <c r="E48" s="209"/>
      <c r="F48" s="210"/>
      <c r="G48" s="105"/>
      <c r="H48" s="89">
        <f t="shared" ref="H48:AE48" si="3">SUM(H16:H45)</f>
        <v>0</v>
      </c>
      <c r="I48" s="89">
        <f t="shared" si="3"/>
        <v>0</v>
      </c>
      <c r="J48" s="89">
        <f t="shared" si="3"/>
        <v>0</v>
      </c>
      <c r="K48" s="89">
        <f t="shared" si="3"/>
        <v>0</v>
      </c>
      <c r="L48" s="89">
        <f t="shared" si="3"/>
        <v>0</v>
      </c>
      <c r="M48" s="89">
        <f t="shared" si="3"/>
        <v>0</v>
      </c>
      <c r="N48" s="89">
        <f t="shared" si="3"/>
        <v>0</v>
      </c>
      <c r="O48" s="89">
        <f t="shared" si="3"/>
        <v>0</v>
      </c>
      <c r="P48" s="89">
        <f t="shared" si="3"/>
        <v>0</v>
      </c>
      <c r="Q48" s="89">
        <f t="shared" si="3"/>
        <v>0</v>
      </c>
      <c r="R48" s="89">
        <f t="shared" si="3"/>
        <v>0</v>
      </c>
      <c r="S48" s="89">
        <f t="shared" si="3"/>
        <v>0</v>
      </c>
      <c r="T48" s="89">
        <f t="shared" si="3"/>
        <v>0</v>
      </c>
      <c r="U48" s="89">
        <f t="shared" si="3"/>
        <v>0</v>
      </c>
      <c r="V48" s="89">
        <f t="shared" si="3"/>
        <v>0</v>
      </c>
      <c r="W48" s="34">
        <f t="shared" si="3"/>
        <v>0</v>
      </c>
      <c r="X48" s="34">
        <f t="shared" si="3"/>
        <v>0</v>
      </c>
      <c r="Y48" s="34">
        <f t="shared" si="3"/>
        <v>0</v>
      </c>
      <c r="Z48" s="34">
        <f t="shared" si="3"/>
        <v>0</v>
      </c>
      <c r="AA48" s="34">
        <f t="shared" si="3"/>
        <v>0</v>
      </c>
      <c r="AB48" s="34">
        <f t="shared" si="3"/>
        <v>0</v>
      </c>
      <c r="AC48" s="34">
        <f t="shared" si="3"/>
        <v>0</v>
      </c>
      <c r="AD48" s="34">
        <f t="shared" si="3"/>
        <v>0</v>
      </c>
      <c r="AE48" s="87">
        <f t="shared" si="3"/>
        <v>0</v>
      </c>
      <c r="AG48" s="162"/>
    </row>
    <row r="49" spans="1:44" ht="18.75" x14ac:dyDescent="0.3"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</row>
    <row r="50" spans="1:44" ht="15.75" thickBot="1" x14ac:dyDescent="0.3"/>
    <row r="51" spans="1:44" ht="15.75" thickBot="1" x14ac:dyDescent="0.3">
      <c r="A51" s="211" t="s">
        <v>62</v>
      </c>
      <c r="B51" s="212"/>
      <c r="C51" s="212"/>
      <c r="D51" s="212"/>
      <c r="E51" s="213"/>
    </row>
    <row r="52" spans="1:44" x14ac:dyDescent="0.25">
      <c r="A52" s="171">
        <v>1</v>
      </c>
      <c r="B52" s="191" t="s">
        <v>63</v>
      </c>
      <c r="C52" s="191"/>
      <c r="D52" s="191"/>
      <c r="E52" s="192"/>
    </row>
    <row r="53" spans="1:44" x14ac:dyDescent="0.25">
      <c r="A53" s="172">
        <v>0</v>
      </c>
      <c r="B53" s="184" t="s">
        <v>64</v>
      </c>
      <c r="C53" s="184"/>
      <c r="D53" s="184"/>
      <c r="E53" s="185"/>
    </row>
    <row r="54" spans="1:44" x14ac:dyDescent="0.25">
      <c r="A54" s="172" t="s">
        <v>48</v>
      </c>
      <c r="B54" s="184" t="s">
        <v>65</v>
      </c>
      <c r="C54" s="184"/>
      <c r="D54" s="184"/>
      <c r="E54" s="185"/>
    </row>
    <row r="55" spans="1:44" ht="60" customHeight="1" thickBot="1" x14ac:dyDescent="0.3">
      <c r="A55" s="173" t="s">
        <v>125</v>
      </c>
      <c r="B55" s="182" t="s">
        <v>126</v>
      </c>
      <c r="C55" s="182"/>
      <c r="D55" s="182"/>
      <c r="E55" s="183"/>
    </row>
  </sheetData>
  <mergeCells count="41">
    <mergeCell ref="A14:AI14"/>
    <mergeCell ref="A1:D1"/>
    <mergeCell ref="C2:D2"/>
    <mergeCell ref="A47:D47"/>
    <mergeCell ref="AH27:AI27"/>
    <mergeCell ref="AH28:AI28"/>
    <mergeCell ref="AH29:AI29"/>
    <mergeCell ref="AH30:AI30"/>
    <mergeCell ref="AH31:AI31"/>
    <mergeCell ref="AH32:AI32"/>
    <mergeCell ref="AH33:AI33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AH42:AI42"/>
    <mergeCell ref="AH43:AI43"/>
    <mergeCell ref="AH44:AI44"/>
    <mergeCell ref="AH45:AI45"/>
    <mergeCell ref="B53:E53"/>
    <mergeCell ref="B54:E54"/>
    <mergeCell ref="A48:F48"/>
    <mergeCell ref="A51:E51"/>
    <mergeCell ref="B52:E52"/>
  </mergeCells>
  <conditionalFormatting sqref="AJ16:XFD45 H17:AF45 H16:AE16 A16:A45 AH16:AH45">
    <cfRule type="expression" dxfId="48" priority="47">
      <formula>$A16="x"</formula>
    </cfRule>
  </conditionalFormatting>
  <conditionalFormatting sqref="AF16">
    <cfRule type="expression" dxfId="47" priority="39">
      <formula>$A16="x"</formula>
    </cfRule>
  </conditionalFormatting>
  <conditionalFormatting sqref="G16:G45">
    <cfRule type="expression" dxfId="46" priority="29">
      <formula>$A16="x"</formula>
    </cfRule>
  </conditionalFormatting>
  <conditionalFormatting sqref="G15:G1048576">
    <cfRule type="timePeriod" dxfId="45" priority="25" timePeriod="thisMonth">
      <formula>AND(MONTH(G15)=MONTH(TODAY()),YEAR(G15)=YEAR(TODAY()))</formula>
    </cfRule>
    <cfRule type="timePeriod" dxfId="44" priority="27" timePeriod="nextMonth">
      <formula>AND(MONTH(G15)=MONTH(EDATE(TODAY(),0+1)),YEAR(G15)=YEAR(EDATE(TODAY(),0+1)))</formula>
    </cfRule>
    <cfRule type="timePeriod" dxfId="43" priority="28" timePeriod="lastMonth">
      <formula>AND(MONTH(G15)=MONTH(EDATE(TODAY(),0-1)),YEAR(G15)=YEAR(EDATE(TODAY(),0-1)))</formula>
    </cfRule>
  </conditionalFormatting>
  <conditionalFormatting sqref="G16:G45">
    <cfRule type="expression" dxfId="42" priority="26">
      <formula>NOT(ISBLANK(AF16))</formula>
    </cfRule>
  </conditionalFormatting>
  <conditionalFormatting sqref="B16:F45">
    <cfRule type="expression" dxfId="41" priority="24">
      <formula>$A16="x"</formula>
    </cfRule>
  </conditionalFormatting>
  <conditionalFormatting sqref="AG16:AG45">
    <cfRule type="expression" dxfId="40" priority="1">
      <formula>$A16="x"</formula>
    </cfRule>
    <cfRule type="cellIs" dxfId="39" priority="15" operator="greaterThan">
      <formula>G16+1</formula>
    </cfRule>
  </conditionalFormatting>
  <conditionalFormatting sqref="G1:G13">
    <cfRule type="timePeriod" dxfId="38" priority="3" timePeriod="thisMonth">
      <formula>AND(MONTH(G1)=MONTH(TODAY()),YEAR(G1)=YEAR(TODAY()))</formula>
    </cfRule>
    <cfRule type="timePeriod" dxfId="37" priority="4" timePeriod="nextMonth">
      <formula>AND(MONTH(G1)=MONTH(EDATE(TODAY(),0+1)),YEAR(G1)=YEAR(EDATE(TODAY(),0+1)))</formula>
    </cfRule>
    <cfRule type="timePeriod" dxfId="36" priority="5" timePeriod="lastMonth">
      <formula>AND(MONTH(G1)=MONTH(EDATE(TODAY(),0-1)),YEAR(G1)=YEAR(EDATE(TODAY(),0-1)))</formula>
    </cfRule>
  </conditionalFormatting>
  <conditionalFormatting sqref="F3:F12">
    <cfRule type="cellIs" dxfId="35" priority="2" operator="greaterThan">
      <formula>0</formula>
    </cfRule>
  </conditionalFormatting>
  <conditionalFormatting sqref="AG1:AG1048576">
    <cfRule type="cellIs" dxfId="34" priority="14" stopIfTrue="1" operator="lessThan">
      <formula>$E$47</formula>
    </cfRule>
  </conditionalFormatting>
  <dataValidations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showGridLines="0" topLeftCell="A31" zoomScale="90" zoomScaleNormal="90" workbookViewId="0">
      <selection activeCell="C3" sqref="C3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13" customWidth="1"/>
    <col min="5" max="6" width="15.7109375" style="2" customWidth="1"/>
    <col min="7" max="7" width="13.7109375" style="106" customWidth="1"/>
    <col min="8" max="31" width="5.7109375" style="2" customWidth="1"/>
    <col min="32" max="32" width="20.7109375" customWidth="1"/>
    <col min="33" max="33" width="17.5703125" style="160" customWidth="1"/>
    <col min="34" max="35" width="20.7109375" customWidth="1"/>
  </cols>
  <sheetData>
    <row r="1" spans="1:35" s="122" customFormat="1" ht="18.75" x14ac:dyDescent="0.3">
      <c r="A1" s="193" t="s">
        <v>33</v>
      </c>
      <c r="B1" s="193"/>
      <c r="C1" s="193"/>
      <c r="D1" s="193"/>
      <c r="E1" s="155">
        <f>SUM(E3:E13)</f>
        <v>0</v>
      </c>
      <c r="F1" s="148"/>
      <c r="G1" s="14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G1" s="156"/>
      <c r="AH1" s="125"/>
    </row>
    <row r="2" spans="1:35" s="152" customFormat="1" ht="30" x14ac:dyDescent="0.25">
      <c r="A2" s="149"/>
      <c r="B2" s="149"/>
      <c r="C2" s="194" t="s">
        <v>123</v>
      </c>
      <c r="D2" s="195"/>
      <c r="E2" s="164" t="s">
        <v>124</v>
      </c>
      <c r="F2" s="154" t="s">
        <v>49</v>
      </c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G2" s="157"/>
      <c r="AH2" s="153"/>
    </row>
    <row r="3" spans="1:35" s="127" customFormat="1" ht="18.75" x14ac:dyDescent="0.3">
      <c r="A3" s="129"/>
      <c r="B3" s="130"/>
      <c r="C3" s="165">
        <f>'Príklad_1.rok ochranná lehota'!C3</f>
        <v>0</v>
      </c>
      <c r="D3" s="166"/>
      <c r="E3" s="135">
        <f>'Príklad_1.rok ochranná lehota'!E3</f>
        <v>0</v>
      </c>
      <c r="F3" s="136">
        <f>E3-COUNTIFS(C$16:C$45,C3,A$16:A$45,"&gt;0")</f>
        <v>0</v>
      </c>
      <c r="G3" s="144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G3" s="158"/>
      <c r="AH3" s="128"/>
    </row>
    <row r="4" spans="1:35" s="127" customFormat="1" ht="18.75" x14ac:dyDescent="0.3">
      <c r="A4" s="129"/>
      <c r="B4" s="130"/>
      <c r="C4" s="165">
        <f>'Príklad_1.rok ochranná lehota'!C4</f>
        <v>0</v>
      </c>
      <c r="D4" s="166"/>
      <c r="E4" s="135">
        <f>'Príklad_1.rok ochranná lehota'!E4</f>
        <v>0</v>
      </c>
      <c r="F4" s="136">
        <f>E4-COUNTIFS(C$16:C$45,C4,A$16:A$45,"&gt;0")</f>
        <v>0</v>
      </c>
      <c r="G4" s="144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G4" s="158"/>
      <c r="AH4" s="128"/>
    </row>
    <row r="5" spans="1:35" s="127" customFormat="1" ht="18.75" x14ac:dyDescent="0.3">
      <c r="A5" s="129"/>
      <c r="B5" s="130"/>
      <c r="C5" s="165">
        <f>'Príklad_1.rok ochranná lehota'!C5</f>
        <v>0</v>
      </c>
      <c r="D5" s="166"/>
      <c r="E5" s="135">
        <f>'Príklad_1.rok ochranná lehota'!E5</f>
        <v>0</v>
      </c>
      <c r="F5" s="136">
        <f>E5-COUNTIFS(C$16:C$45,C5,A$16:A$45,"&gt;0")</f>
        <v>0</v>
      </c>
      <c r="G5" s="144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G5" s="158"/>
      <c r="AH5" s="128"/>
    </row>
    <row r="6" spans="1:35" s="127" customFormat="1" ht="18.75" x14ac:dyDescent="0.3">
      <c r="A6" s="129"/>
      <c r="B6" s="129"/>
      <c r="C6" s="165">
        <f>'Príklad_1.rok ochranná lehota'!C6</f>
        <v>0</v>
      </c>
      <c r="D6" s="166"/>
      <c r="E6" s="135">
        <f>'Príklad_1.rok ochranná lehota'!E6</f>
        <v>0</v>
      </c>
      <c r="F6" s="136">
        <f>E6-COUNTIFS(C$16:C$45,C6,A$16:A$45,"&gt;0")</f>
        <v>0</v>
      </c>
      <c r="G6" s="144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G6" s="158"/>
      <c r="AH6" s="128"/>
    </row>
    <row r="7" spans="1:35" s="127" customFormat="1" ht="18.75" x14ac:dyDescent="0.3">
      <c r="A7" s="129"/>
      <c r="B7" s="129"/>
      <c r="C7" s="165">
        <f>'Príklad_1.rok ochranná lehota'!C7</f>
        <v>0</v>
      </c>
      <c r="D7" s="166"/>
      <c r="E7" s="135">
        <f>'Príklad_1.rok ochranná lehota'!E7</f>
        <v>0</v>
      </c>
      <c r="F7" s="136">
        <f>E7-COUNTIFS(C$16:C$45,C7,A$16:A$45,"&gt;0")</f>
        <v>0</v>
      </c>
      <c r="G7" s="14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G7" s="158"/>
      <c r="AH7" s="128"/>
    </row>
    <row r="8" spans="1:35" s="127" customFormat="1" ht="18.75" x14ac:dyDescent="0.3">
      <c r="A8" s="129"/>
      <c r="B8" s="129"/>
      <c r="C8" s="165">
        <f>'Príklad_1.rok ochranná lehota'!C8</f>
        <v>0</v>
      </c>
      <c r="D8" s="166"/>
      <c r="E8" s="135">
        <f>'Príklad_1.rok ochranná lehota'!E8</f>
        <v>0</v>
      </c>
      <c r="F8" s="136">
        <f t="shared" ref="F8:F12" si="0">E8-COUNTIFS(C$16:C$45,C8,A$16:A$45,"&gt;0")</f>
        <v>0</v>
      </c>
      <c r="G8" s="14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G8" s="158"/>
      <c r="AH8" s="128"/>
    </row>
    <row r="9" spans="1:35" s="127" customFormat="1" ht="18.75" x14ac:dyDescent="0.3">
      <c r="A9" s="129"/>
      <c r="B9" s="129"/>
      <c r="C9" s="165">
        <f>'Príklad_1.rok ochranná lehota'!C9</f>
        <v>0</v>
      </c>
      <c r="D9" s="166"/>
      <c r="E9" s="135">
        <f>'Príklad_1.rok ochranná lehota'!E9</f>
        <v>0</v>
      </c>
      <c r="F9" s="136">
        <f t="shared" si="0"/>
        <v>0</v>
      </c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G9" s="158"/>
      <c r="AH9" s="128"/>
    </row>
    <row r="10" spans="1:35" s="127" customFormat="1" ht="18.75" x14ac:dyDescent="0.3">
      <c r="A10" s="129"/>
      <c r="B10" s="129"/>
      <c r="C10" s="165">
        <f>'Príklad_1.rok ochranná lehota'!C10</f>
        <v>0</v>
      </c>
      <c r="D10" s="166"/>
      <c r="E10" s="135">
        <f>'Príklad_1.rok ochranná lehota'!E10</f>
        <v>0</v>
      </c>
      <c r="F10" s="136">
        <f t="shared" si="0"/>
        <v>0</v>
      </c>
      <c r="G10" s="14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G10" s="158"/>
      <c r="AH10" s="128"/>
    </row>
    <row r="11" spans="1:35" s="127" customFormat="1" ht="18.75" x14ac:dyDescent="0.3">
      <c r="A11" s="129"/>
      <c r="B11" s="129"/>
      <c r="C11" s="165">
        <f>'Príklad_1.rok ochranná lehota'!C11</f>
        <v>0</v>
      </c>
      <c r="D11" s="166"/>
      <c r="E11" s="135">
        <f>'Príklad_1.rok ochranná lehota'!E11</f>
        <v>0</v>
      </c>
      <c r="F11" s="136">
        <f t="shared" si="0"/>
        <v>0</v>
      </c>
      <c r="G11" s="14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G11" s="158"/>
      <c r="AH11" s="128"/>
    </row>
    <row r="12" spans="1:35" s="127" customFormat="1" ht="18.75" x14ac:dyDescent="0.3">
      <c r="A12" s="129"/>
      <c r="B12" s="129"/>
      <c r="C12" s="165">
        <f>'Príklad_1.rok ochranná lehota'!C12</f>
        <v>0</v>
      </c>
      <c r="D12" s="166"/>
      <c r="E12" s="135">
        <f>'Príklad_1.rok ochranná lehota'!E12</f>
        <v>0</v>
      </c>
      <c r="F12" s="136">
        <f t="shared" si="0"/>
        <v>0</v>
      </c>
      <c r="G12" s="14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G12" s="158"/>
      <c r="AH12" s="128"/>
    </row>
    <row r="13" spans="1:35" s="127" customFormat="1" ht="19.5" thickBot="1" x14ac:dyDescent="0.35">
      <c r="A13" s="129"/>
      <c r="B13" s="129"/>
      <c r="C13" s="129"/>
      <c r="D13" s="129"/>
      <c r="E13" s="130"/>
      <c r="F13" s="126"/>
      <c r="G13" s="14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G13" s="158"/>
      <c r="AH13" s="128"/>
    </row>
    <row r="14" spans="1:35" s="11" customFormat="1" ht="30" customHeight="1" thickBot="1" x14ac:dyDescent="0.3">
      <c r="A14" s="200" t="s">
        <v>119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</row>
    <row r="15" spans="1:35" s="10" customFormat="1" ht="63.75" thickBot="1" x14ac:dyDescent="0.3">
      <c r="A15" s="32" t="s">
        <v>2</v>
      </c>
      <c r="B15" s="3" t="s">
        <v>3</v>
      </c>
      <c r="C15" s="4" t="s">
        <v>0</v>
      </c>
      <c r="D15" s="146" t="s">
        <v>122</v>
      </c>
      <c r="E15" s="5" t="s">
        <v>1</v>
      </c>
      <c r="F15" s="6" t="s">
        <v>35</v>
      </c>
      <c r="G15" s="100" t="s">
        <v>116</v>
      </c>
      <c r="H15" s="28" t="s">
        <v>50</v>
      </c>
      <c r="I15" s="8" t="s">
        <v>51</v>
      </c>
      <c r="J15" s="133" t="s">
        <v>52</v>
      </c>
      <c r="K15" s="8" t="s">
        <v>53</v>
      </c>
      <c r="L15" s="88" t="s">
        <v>54</v>
      </c>
      <c r="M15" s="8" t="s">
        <v>55</v>
      </c>
      <c r="N15" s="88" t="s">
        <v>56</v>
      </c>
      <c r="O15" s="8" t="s">
        <v>57</v>
      </c>
      <c r="P15" s="88" t="s">
        <v>58</v>
      </c>
      <c r="Q15" s="8" t="s">
        <v>59</v>
      </c>
      <c r="R15" s="88" t="s">
        <v>60</v>
      </c>
      <c r="S15" s="8" t="s">
        <v>61</v>
      </c>
      <c r="T15" s="26" t="s">
        <v>66</v>
      </c>
      <c r="U15" s="27" t="s">
        <v>67</v>
      </c>
      <c r="V15" s="175" t="s">
        <v>68</v>
      </c>
      <c r="W15" s="8" t="s">
        <v>69</v>
      </c>
      <c r="X15" s="88" t="s">
        <v>70</v>
      </c>
      <c r="Y15" s="8" t="s">
        <v>71</v>
      </c>
      <c r="Z15" s="88" t="s">
        <v>72</v>
      </c>
      <c r="AA15" s="8" t="s">
        <v>73</v>
      </c>
      <c r="AB15" s="88" t="s">
        <v>74</v>
      </c>
      <c r="AC15" s="8" t="s">
        <v>75</v>
      </c>
      <c r="AD15" s="88" t="s">
        <v>76</v>
      </c>
      <c r="AE15" s="8" t="s">
        <v>77</v>
      </c>
      <c r="AF15" s="13" t="s">
        <v>5</v>
      </c>
      <c r="AG15" s="163" t="s">
        <v>121</v>
      </c>
      <c r="AH15" s="203" t="s">
        <v>4</v>
      </c>
      <c r="AI15" s="204"/>
    </row>
    <row r="16" spans="1:35" s="56" customFormat="1" x14ac:dyDescent="0.25">
      <c r="A16" s="52" t="str">
        <f>IF(F16&gt;2022,"x",(MAX(A$14:A14)+1))</f>
        <v>x</v>
      </c>
      <c r="B16" s="138">
        <f>'Príklad_3.rok udržateľnosti'!B16</f>
        <v>0</v>
      </c>
      <c r="C16" s="138">
        <f>'Príklad_3.rok udržateľnosti'!C16</f>
        <v>0</v>
      </c>
      <c r="D16" s="138">
        <f>'Príklad_3.rok udržateľnosti'!D16</f>
        <v>0</v>
      </c>
      <c r="E16" s="108">
        <f>'Príklad_3.rok udržateľnosti'!E16</f>
        <v>0</v>
      </c>
      <c r="F16" s="108">
        <f>'Príklad_3.rok udržateľnosti'!F16</f>
        <v>44562</v>
      </c>
      <c r="G16" s="104">
        <f>EDATE(F16,9)</f>
        <v>44835</v>
      </c>
      <c r="H16" s="55"/>
      <c r="I16" s="54"/>
      <c r="J16" s="55"/>
      <c r="K16" s="54"/>
      <c r="L16" s="55"/>
      <c r="M16" s="54"/>
      <c r="N16" s="55"/>
      <c r="O16" s="54"/>
      <c r="P16" s="55"/>
      <c r="Q16" s="54"/>
      <c r="R16" s="55"/>
      <c r="S16" s="54"/>
      <c r="T16" s="53"/>
      <c r="U16" s="54"/>
      <c r="V16" s="53"/>
      <c r="W16" s="54"/>
      <c r="X16" s="55"/>
      <c r="Y16" s="54"/>
      <c r="Z16" s="55"/>
      <c r="AA16" s="54"/>
      <c r="AB16" s="55"/>
      <c r="AC16" s="54"/>
      <c r="AD16" s="55"/>
      <c r="AE16" s="54"/>
      <c r="AF16" s="36"/>
      <c r="AG16" s="159">
        <f>INDEX(B16:F45,MATCH(AF16,B16:B45,0),4)</f>
        <v>0</v>
      </c>
      <c r="AH16" s="219"/>
      <c r="AI16" s="219"/>
    </row>
    <row r="17" spans="1:35" s="33" customFormat="1" x14ac:dyDescent="0.25">
      <c r="A17" s="57" t="str">
        <f>IF(F17&gt;2022,"x",(MAX(A$14:A16)+1))</f>
        <v>x</v>
      </c>
      <c r="B17" s="138">
        <f>'Príklad_3.rok udržateľnosti'!B17</f>
        <v>0</v>
      </c>
      <c r="C17" s="138">
        <f>'Príklad_3.rok udržateľnosti'!C17</f>
        <v>0</v>
      </c>
      <c r="D17" s="138">
        <f>'Príklad_3.rok udržateľnosti'!D17</f>
        <v>0</v>
      </c>
      <c r="E17" s="108">
        <f>'Príklad_3.rok udržateľnosti'!E17</f>
        <v>0</v>
      </c>
      <c r="F17" s="108">
        <f>'Príklad_3.rok udržateľnosti'!F17</f>
        <v>44562</v>
      </c>
      <c r="G17" s="104">
        <f t="shared" ref="G17:G45" si="1">EDATE(F17,9)</f>
        <v>44835</v>
      </c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47"/>
      <c r="AG17" s="159">
        <f t="shared" ref="AG17:AG45" si="2">INDEX(B17:F46,MATCH(AF17,B17:B46,0),4)</f>
        <v>0</v>
      </c>
      <c r="AH17" s="181"/>
      <c r="AI17" s="181"/>
    </row>
    <row r="18" spans="1:35" s="33" customFormat="1" x14ac:dyDescent="0.25">
      <c r="A18" s="57" t="str">
        <f>IF(F18&gt;2022,"x",(MAX(A$14:A17)+1))</f>
        <v>x</v>
      </c>
      <c r="B18" s="138">
        <f>'Príklad_3.rok udržateľnosti'!B18</f>
        <v>0</v>
      </c>
      <c r="C18" s="138">
        <f>'Príklad_3.rok udržateľnosti'!C18</f>
        <v>0</v>
      </c>
      <c r="D18" s="138">
        <f>'Príklad_3.rok udržateľnosti'!D18</f>
        <v>0</v>
      </c>
      <c r="E18" s="108">
        <f>'Príklad_3.rok udržateľnosti'!E18</f>
        <v>0</v>
      </c>
      <c r="F18" s="108">
        <f>'Príklad_3.rok udržateľnosti'!F18</f>
        <v>44562</v>
      </c>
      <c r="G18" s="104">
        <f t="shared" si="1"/>
        <v>44835</v>
      </c>
      <c r="H18" s="61"/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47"/>
      <c r="AG18" s="159">
        <f t="shared" si="2"/>
        <v>0</v>
      </c>
      <c r="AH18" s="181"/>
      <c r="AI18" s="181"/>
    </row>
    <row r="19" spans="1:35" s="33" customFormat="1" x14ac:dyDescent="0.25">
      <c r="A19" s="57" t="str">
        <f>IF(F19&gt;2022,"x",(MAX(A$14:A18)+1))</f>
        <v>x</v>
      </c>
      <c r="B19" s="138">
        <f>'Príklad_3.rok udržateľnosti'!B19</f>
        <v>0</v>
      </c>
      <c r="C19" s="138">
        <f>'Príklad_3.rok udržateľnosti'!C19</f>
        <v>0</v>
      </c>
      <c r="D19" s="138">
        <f>'Príklad_3.rok udržateľnosti'!D19</f>
        <v>0</v>
      </c>
      <c r="E19" s="108">
        <f>'Príklad_3.rok udržateľnosti'!E19</f>
        <v>0</v>
      </c>
      <c r="F19" s="108">
        <f>'Príklad_3.rok udržateľnosti'!F19</f>
        <v>44562</v>
      </c>
      <c r="G19" s="104">
        <f t="shared" si="1"/>
        <v>44835</v>
      </c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37"/>
      <c r="AG19" s="159">
        <f t="shared" si="2"/>
        <v>0</v>
      </c>
      <c r="AH19" s="199"/>
      <c r="AI19" s="199"/>
    </row>
    <row r="20" spans="1:35" s="33" customFormat="1" x14ac:dyDescent="0.25">
      <c r="A20" s="57" t="str">
        <f>IF(F20&gt;2022,"x",(MAX(A$14:A19)+1))</f>
        <v>x</v>
      </c>
      <c r="B20" s="138">
        <f>'Príklad_3.rok udržateľnosti'!B20</f>
        <v>0</v>
      </c>
      <c r="C20" s="138">
        <f>'Príklad_3.rok udržateľnosti'!C20</f>
        <v>0</v>
      </c>
      <c r="D20" s="138">
        <f>'Príklad_3.rok udržateľnosti'!D20</f>
        <v>0</v>
      </c>
      <c r="E20" s="108">
        <f>'Príklad_3.rok udržateľnosti'!E20</f>
        <v>0</v>
      </c>
      <c r="F20" s="108">
        <f>'Príklad_3.rok udržateľnosti'!F20</f>
        <v>44562</v>
      </c>
      <c r="G20" s="104">
        <f t="shared" si="1"/>
        <v>44835</v>
      </c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37"/>
      <c r="AG20" s="159">
        <f t="shared" si="2"/>
        <v>0</v>
      </c>
      <c r="AH20" s="199"/>
      <c r="AI20" s="199"/>
    </row>
    <row r="21" spans="1:35" s="63" customFormat="1" x14ac:dyDescent="0.25">
      <c r="A21" s="57" t="str">
        <f>IF(F21&gt;2022,"x",(MAX(A$14:A20)+1))</f>
        <v>x</v>
      </c>
      <c r="B21" s="138">
        <f>'Príklad_3.rok udržateľnosti'!B21</f>
        <v>0</v>
      </c>
      <c r="C21" s="138">
        <f>'Príklad_3.rok udržateľnosti'!C21</f>
        <v>0</v>
      </c>
      <c r="D21" s="138">
        <f>'Príklad_3.rok udržateľnosti'!D21</f>
        <v>0</v>
      </c>
      <c r="E21" s="108">
        <f>'Príklad_3.rok udržateľnosti'!E21</f>
        <v>0</v>
      </c>
      <c r="F21" s="108">
        <f>'Príklad_3.rok udržateľnosti'!F21</f>
        <v>44562</v>
      </c>
      <c r="G21" s="104">
        <f t="shared" si="1"/>
        <v>44835</v>
      </c>
      <c r="H21" s="58"/>
      <c r="I21" s="59"/>
      <c r="J21" s="58"/>
      <c r="K21" s="59"/>
      <c r="L21" s="58"/>
      <c r="M21" s="59"/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58"/>
      <c r="Y21" s="59"/>
      <c r="Z21" s="58"/>
      <c r="AA21" s="59"/>
      <c r="AB21" s="58"/>
      <c r="AC21" s="59"/>
      <c r="AD21" s="58"/>
      <c r="AE21" s="59"/>
      <c r="AF21" s="62"/>
      <c r="AG21" s="159">
        <f t="shared" si="2"/>
        <v>0</v>
      </c>
      <c r="AH21" s="199"/>
      <c r="AI21" s="199"/>
    </row>
    <row r="22" spans="1:35" s="33" customFormat="1" x14ac:dyDescent="0.25">
      <c r="A22" s="57" t="str">
        <f>IF(F22&gt;2022,"x",(MAX(A$14:A21)+1))</f>
        <v>x</v>
      </c>
      <c r="B22" s="138">
        <f>'Príklad_3.rok udržateľnosti'!B22</f>
        <v>0</v>
      </c>
      <c r="C22" s="138">
        <f>'Príklad_3.rok udržateľnosti'!C22</f>
        <v>0</v>
      </c>
      <c r="D22" s="138">
        <f>'Príklad_3.rok udržateľnosti'!D22</f>
        <v>0</v>
      </c>
      <c r="E22" s="108">
        <f>'Príklad_3.rok udržateľnosti'!E22</f>
        <v>0</v>
      </c>
      <c r="F22" s="108">
        <f>'Príklad_3.rok udržateľnosti'!F22</f>
        <v>44562</v>
      </c>
      <c r="G22" s="104">
        <f t="shared" si="1"/>
        <v>44835</v>
      </c>
      <c r="H22" s="61"/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47"/>
      <c r="AG22" s="159">
        <f t="shared" si="2"/>
        <v>0</v>
      </c>
      <c r="AH22" s="181"/>
      <c r="AI22" s="181"/>
    </row>
    <row r="23" spans="1:35" s="33" customFormat="1" x14ac:dyDescent="0.25">
      <c r="A23" s="57" t="str">
        <f>IF(F23&gt;2022,"x",(MAX(A$14:A22)+1))</f>
        <v>x</v>
      </c>
      <c r="B23" s="138">
        <f>'Príklad_3.rok udržateľnosti'!B23</f>
        <v>0</v>
      </c>
      <c r="C23" s="138">
        <f>'Príklad_3.rok udržateľnosti'!C23</f>
        <v>0</v>
      </c>
      <c r="D23" s="138">
        <f>'Príklad_3.rok udržateľnosti'!D23</f>
        <v>0</v>
      </c>
      <c r="E23" s="108">
        <f>'Príklad_3.rok udržateľnosti'!E23</f>
        <v>0</v>
      </c>
      <c r="F23" s="108">
        <f>'Príklad_3.rok udržateľnosti'!F23</f>
        <v>44562</v>
      </c>
      <c r="G23" s="104">
        <f t="shared" si="1"/>
        <v>44835</v>
      </c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37"/>
      <c r="AG23" s="159">
        <f t="shared" si="2"/>
        <v>0</v>
      </c>
      <c r="AH23" s="199"/>
      <c r="AI23" s="199"/>
    </row>
    <row r="24" spans="1:35" s="33" customFormat="1" x14ac:dyDescent="0.25">
      <c r="A24" s="57" t="str">
        <f>IF(F24&gt;2022,"x",(MAX(A$14:A23)+1))</f>
        <v>x</v>
      </c>
      <c r="B24" s="138">
        <f>'Príklad_3.rok udržateľnosti'!B24</f>
        <v>0</v>
      </c>
      <c r="C24" s="138">
        <f>'Príklad_3.rok udržateľnosti'!C24</f>
        <v>0</v>
      </c>
      <c r="D24" s="138">
        <f>'Príklad_3.rok udržateľnosti'!D24</f>
        <v>0</v>
      </c>
      <c r="E24" s="108">
        <f>'Príklad_3.rok udržateľnosti'!E24</f>
        <v>0</v>
      </c>
      <c r="F24" s="108">
        <f>'Príklad_3.rok udržateľnosti'!F24</f>
        <v>44562</v>
      </c>
      <c r="G24" s="104">
        <f t="shared" si="1"/>
        <v>44835</v>
      </c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37"/>
      <c r="AG24" s="159">
        <f t="shared" si="2"/>
        <v>0</v>
      </c>
      <c r="AH24" s="199"/>
      <c r="AI24" s="199"/>
    </row>
    <row r="25" spans="1:35" s="33" customFormat="1" x14ac:dyDescent="0.25">
      <c r="A25" s="57" t="str">
        <f>IF(F25&gt;2022,"x",(MAX(A$14:A24)+1))</f>
        <v>x</v>
      </c>
      <c r="B25" s="138">
        <f>'Príklad_3.rok udržateľnosti'!B25</f>
        <v>0</v>
      </c>
      <c r="C25" s="138">
        <f>'Príklad_3.rok udržateľnosti'!C25</f>
        <v>0</v>
      </c>
      <c r="D25" s="138">
        <f>'Príklad_3.rok udržateľnosti'!D25</f>
        <v>0</v>
      </c>
      <c r="E25" s="108">
        <f>'Príklad_3.rok udržateľnosti'!E25</f>
        <v>0</v>
      </c>
      <c r="F25" s="108">
        <f>'Príklad_3.rok udržateľnosti'!F25</f>
        <v>44562</v>
      </c>
      <c r="G25" s="104">
        <f t="shared" si="1"/>
        <v>44835</v>
      </c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47"/>
      <c r="AG25" s="159">
        <f t="shared" si="2"/>
        <v>0</v>
      </c>
      <c r="AH25" s="181"/>
      <c r="AI25" s="181"/>
    </row>
    <row r="26" spans="1:35" s="33" customFormat="1" x14ac:dyDescent="0.25">
      <c r="A26" s="57" t="str">
        <f>IF(F26&gt;2022,"x",(MAX(A$14:A25)+1))</f>
        <v>x</v>
      </c>
      <c r="B26" s="138">
        <f>'Príklad_3.rok udržateľnosti'!B26</f>
        <v>0</v>
      </c>
      <c r="C26" s="138">
        <f>'Príklad_3.rok udržateľnosti'!C26</f>
        <v>0</v>
      </c>
      <c r="D26" s="138">
        <f>'Príklad_3.rok udržateľnosti'!D26</f>
        <v>0</v>
      </c>
      <c r="E26" s="108">
        <f>'Príklad_3.rok udržateľnosti'!E26</f>
        <v>0</v>
      </c>
      <c r="F26" s="108">
        <f>'Príklad_3.rok udržateľnosti'!F26</f>
        <v>44562</v>
      </c>
      <c r="G26" s="104">
        <f t="shared" si="1"/>
        <v>44835</v>
      </c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47"/>
      <c r="AG26" s="159">
        <f t="shared" si="2"/>
        <v>0</v>
      </c>
      <c r="AH26" s="181"/>
      <c r="AI26" s="181"/>
    </row>
    <row r="27" spans="1:35" s="33" customFormat="1" x14ac:dyDescent="0.25">
      <c r="A27" s="57" t="str">
        <f>IF(F27&gt;2022,"x",(MAX(A$14:A26)+1))</f>
        <v>x</v>
      </c>
      <c r="B27" s="138">
        <f>'Príklad_3.rok udržateľnosti'!B27</f>
        <v>0</v>
      </c>
      <c r="C27" s="138">
        <f>'Príklad_3.rok udržateľnosti'!C27</f>
        <v>0</v>
      </c>
      <c r="D27" s="138">
        <f>'Príklad_3.rok udržateľnosti'!D27</f>
        <v>0</v>
      </c>
      <c r="E27" s="108">
        <f>'Príklad_3.rok udržateľnosti'!E27</f>
        <v>0</v>
      </c>
      <c r="F27" s="108">
        <f>'Príklad_3.rok udržateľnosti'!F27</f>
        <v>44562</v>
      </c>
      <c r="G27" s="104">
        <f t="shared" si="1"/>
        <v>44835</v>
      </c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58"/>
      <c r="U27" s="60"/>
      <c r="V27" s="58"/>
      <c r="W27" s="60"/>
      <c r="X27" s="58"/>
      <c r="Y27" s="60"/>
      <c r="Z27" s="58"/>
      <c r="AA27" s="60"/>
      <c r="AB27" s="58"/>
      <c r="AC27" s="60"/>
      <c r="AD27" s="58"/>
      <c r="AE27" s="60"/>
      <c r="AF27" s="37"/>
      <c r="AG27" s="159">
        <f t="shared" si="2"/>
        <v>0</v>
      </c>
      <c r="AH27" s="199"/>
      <c r="AI27" s="199"/>
    </row>
    <row r="28" spans="1:35" s="33" customFormat="1" x14ac:dyDescent="0.25">
      <c r="A28" s="57" t="str">
        <f>IF(F28&gt;2022,"x",(MAX(A$14:A27)+1))</f>
        <v>x</v>
      </c>
      <c r="B28" s="138">
        <f>'Príklad_3.rok udržateľnosti'!B28</f>
        <v>0</v>
      </c>
      <c r="C28" s="138">
        <f>'Príklad_3.rok udržateľnosti'!C28</f>
        <v>0</v>
      </c>
      <c r="D28" s="138">
        <f>'Príklad_3.rok udržateľnosti'!D28</f>
        <v>0</v>
      </c>
      <c r="E28" s="108">
        <f>'Príklad_3.rok udržateľnosti'!E28</f>
        <v>0</v>
      </c>
      <c r="F28" s="108">
        <f>'Príklad_3.rok udržateľnosti'!F28</f>
        <v>44562</v>
      </c>
      <c r="G28" s="104">
        <f t="shared" si="1"/>
        <v>44835</v>
      </c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47"/>
      <c r="AG28" s="159">
        <f t="shared" si="2"/>
        <v>0</v>
      </c>
      <c r="AH28" s="199"/>
      <c r="AI28" s="199"/>
    </row>
    <row r="29" spans="1:35" s="33" customFormat="1" x14ac:dyDescent="0.25">
      <c r="A29" s="57" t="str">
        <f>IF(F29&gt;2022,"x",(MAX(A$14:A28)+1))</f>
        <v>x</v>
      </c>
      <c r="B29" s="138">
        <f>'Príklad_3.rok udržateľnosti'!B29</f>
        <v>0</v>
      </c>
      <c r="C29" s="138">
        <f>'Príklad_3.rok udržateľnosti'!C29</f>
        <v>0</v>
      </c>
      <c r="D29" s="138">
        <f>'Príklad_3.rok udržateľnosti'!D29</f>
        <v>0</v>
      </c>
      <c r="E29" s="108">
        <f>'Príklad_3.rok udržateľnosti'!E29</f>
        <v>0</v>
      </c>
      <c r="F29" s="108">
        <f>'Príklad_3.rok udržateľnosti'!F29</f>
        <v>44562</v>
      </c>
      <c r="G29" s="104">
        <f t="shared" si="1"/>
        <v>44835</v>
      </c>
      <c r="H29" s="61"/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47"/>
      <c r="AG29" s="159">
        <f t="shared" si="2"/>
        <v>0</v>
      </c>
      <c r="AH29" s="181"/>
      <c r="AI29" s="181"/>
    </row>
    <row r="30" spans="1:35" s="33" customFormat="1" x14ac:dyDescent="0.25">
      <c r="A30" s="57" t="str">
        <f>IF(F30&gt;2022,"x",(MAX(A$14:A29)+1))</f>
        <v>x</v>
      </c>
      <c r="B30" s="138">
        <f>'Príklad_3.rok udržateľnosti'!B30</f>
        <v>0</v>
      </c>
      <c r="C30" s="138">
        <f>'Príklad_3.rok udržateľnosti'!C30</f>
        <v>0</v>
      </c>
      <c r="D30" s="138">
        <f>'Príklad_3.rok udržateľnosti'!D30</f>
        <v>0</v>
      </c>
      <c r="E30" s="108">
        <f>'Príklad_3.rok udržateľnosti'!E30</f>
        <v>0</v>
      </c>
      <c r="F30" s="108">
        <f>'Príklad_3.rok udržateľnosti'!F30</f>
        <v>44562</v>
      </c>
      <c r="G30" s="104">
        <f t="shared" si="1"/>
        <v>44835</v>
      </c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47"/>
      <c r="AG30" s="159">
        <f t="shared" si="2"/>
        <v>0</v>
      </c>
      <c r="AH30" s="181"/>
      <c r="AI30" s="181"/>
    </row>
    <row r="31" spans="1:35" s="33" customFormat="1" x14ac:dyDescent="0.25">
      <c r="A31" s="57" t="str">
        <f>IF(F31&gt;2022,"x",(MAX(A$14:A30)+1))</f>
        <v>x</v>
      </c>
      <c r="B31" s="138">
        <f>'Príklad_3.rok udržateľnosti'!B31</f>
        <v>0</v>
      </c>
      <c r="C31" s="138">
        <f>'Príklad_3.rok udržateľnosti'!C31</f>
        <v>0</v>
      </c>
      <c r="D31" s="138">
        <f>'Príklad_3.rok udržateľnosti'!D31</f>
        <v>0</v>
      </c>
      <c r="E31" s="108">
        <f>'Príklad_3.rok udržateľnosti'!E31</f>
        <v>0</v>
      </c>
      <c r="F31" s="108">
        <f>'Príklad_3.rok udržateľnosti'!F31</f>
        <v>44562</v>
      </c>
      <c r="G31" s="104">
        <f t="shared" si="1"/>
        <v>44835</v>
      </c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47"/>
      <c r="AG31" s="159">
        <f t="shared" si="2"/>
        <v>0</v>
      </c>
      <c r="AH31" s="181"/>
      <c r="AI31" s="181"/>
    </row>
    <row r="32" spans="1:35" s="33" customFormat="1" x14ac:dyDescent="0.25">
      <c r="A32" s="57" t="str">
        <f>IF(F32&gt;2022,"x",(MAX(A$14:A31)+1))</f>
        <v>x</v>
      </c>
      <c r="B32" s="138">
        <f>'Príklad_3.rok udržateľnosti'!B32</f>
        <v>0</v>
      </c>
      <c r="C32" s="138">
        <f>'Príklad_3.rok udržateľnosti'!C32</f>
        <v>0</v>
      </c>
      <c r="D32" s="138">
        <f>'Príklad_3.rok udržateľnosti'!D32</f>
        <v>0</v>
      </c>
      <c r="E32" s="108">
        <f>'Príklad_3.rok udržateľnosti'!E32</f>
        <v>0</v>
      </c>
      <c r="F32" s="108">
        <f>'Príklad_3.rok udržateľnosti'!F32</f>
        <v>44562</v>
      </c>
      <c r="G32" s="104">
        <f t="shared" si="1"/>
        <v>44835</v>
      </c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58"/>
      <c r="U32" s="59"/>
      <c r="V32" s="58"/>
      <c r="W32" s="59"/>
      <c r="X32" s="58"/>
      <c r="Y32" s="59"/>
      <c r="Z32" s="58"/>
      <c r="AA32" s="59"/>
      <c r="AB32" s="58"/>
      <c r="AC32" s="59"/>
      <c r="AD32" s="58"/>
      <c r="AE32" s="59"/>
      <c r="AF32" s="47"/>
      <c r="AG32" s="159">
        <f t="shared" si="2"/>
        <v>0</v>
      </c>
      <c r="AH32" s="181"/>
      <c r="AI32" s="181"/>
    </row>
    <row r="33" spans="1:35" s="33" customFormat="1" x14ac:dyDescent="0.25">
      <c r="A33" s="57" t="str">
        <f>IF(F33&gt;2022,"x",(MAX(A$14:A32)+1))</f>
        <v>x</v>
      </c>
      <c r="B33" s="138">
        <f>'Príklad_3.rok udržateľnosti'!B33</f>
        <v>0</v>
      </c>
      <c r="C33" s="138">
        <f>'Príklad_3.rok udržateľnosti'!C33</f>
        <v>0</v>
      </c>
      <c r="D33" s="138">
        <f>'Príklad_3.rok udržateľnosti'!D33</f>
        <v>0</v>
      </c>
      <c r="E33" s="108">
        <f>'Príklad_3.rok udržateľnosti'!E33</f>
        <v>0</v>
      </c>
      <c r="F33" s="108">
        <f>'Príklad_3.rok udržateľnosti'!F33</f>
        <v>44562</v>
      </c>
      <c r="G33" s="104">
        <f t="shared" si="1"/>
        <v>44835</v>
      </c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58"/>
      <c r="U33" s="59"/>
      <c r="V33" s="58"/>
      <c r="W33" s="60"/>
      <c r="X33" s="61"/>
      <c r="Y33" s="60"/>
      <c r="Z33" s="61"/>
      <c r="AA33" s="60"/>
      <c r="AB33" s="61"/>
      <c r="AC33" s="60"/>
      <c r="AD33" s="61"/>
      <c r="AE33" s="60"/>
      <c r="AF33" s="47"/>
      <c r="AG33" s="159">
        <f t="shared" si="2"/>
        <v>0</v>
      </c>
      <c r="AH33" s="181"/>
      <c r="AI33" s="181"/>
    </row>
    <row r="34" spans="1:35" s="33" customFormat="1" x14ac:dyDescent="0.25">
      <c r="A34" s="57" t="str">
        <f>IF(F34&gt;2022,"x",(MAX(A$14:A33)+1))</f>
        <v>x</v>
      </c>
      <c r="B34" s="109">
        <f>'Príklad_3.rok udržateľnosti'!B34</f>
        <v>0</v>
      </c>
      <c r="C34" s="109">
        <f>'Príklad_3.rok udržateľnosti'!C34</f>
        <v>0</v>
      </c>
      <c r="D34" s="138">
        <f>'Príklad_3.rok udržateľnosti'!D34</f>
        <v>0</v>
      </c>
      <c r="E34" s="108">
        <f>'Príklad_3.rok udržateľnosti'!E34</f>
        <v>0</v>
      </c>
      <c r="F34" s="108">
        <f>'Príklad_3.rok udržateľnosti'!F34</f>
        <v>44562</v>
      </c>
      <c r="G34" s="104">
        <f t="shared" si="1"/>
        <v>44835</v>
      </c>
      <c r="H34" s="61"/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58"/>
      <c r="U34" s="59"/>
      <c r="V34" s="58"/>
      <c r="W34" s="60"/>
      <c r="X34" s="61"/>
      <c r="Y34" s="60"/>
      <c r="Z34" s="61"/>
      <c r="AA34" s="60"/>
      <c r="AB34" s="61"/>
      <c r="AC34" s="60"/>
      <c r="AD34" s="61"/>
      <c r="AE34" s="60"/>
      <c r="AF34" s="47"/>
      <c r="AG34" s="159">
        <f t="shared" si="2"/>
        <v>0</v>
      </c>
      <c r="AH34" s="181"/>
      <c r="AI34" s="181"/>
    </row>
    <row r="35" spans="1:35" s="33" customFormat="1" x14ac:dyDescent="0.25">
      <c r="A35" s="57" t="str">
        <f>IF(F35&gt;2022,"x",(MAX(A$14:A34)+1))</f>
        <v>x</v>
      </c>
      <c r="B35" s="109">
        <f>'Príklad_3.rok udržateľnosti'!B35</f>
        <v>0</v>
      </c>
      <c r="C35" s="109">
        <f>'Príklad_3.rok udržateľnosti'!C35</f>
        <v>0</v>
      </c>
      <c r="D35" s="138">
        <f>'Príklad_3.rok udržateľnosti'!D35</f>
        <v>0</v>
      </c>
      <c r="E35" s="108">
        <f>'Príklad_3.rok udržateľnosti'!E35</f>
        <v>0</v>
      </c>
      <c r="F35" s="108">
        <f>'Príklad_3.rok udržateľnosti'!F35</f>
        <v>44562</v>
      </c>
      <c r="G35" s="104">
        <f t="shared" si="1"/>
        <v>44835</v>
      </c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58"/>
      <c r="U35" s="59"/>
      <c r="V35" s="58"/>
      <c r="W35" s="60"/>
      <c r="X35" s="61"/>
      <c r="Y35" s="60"/>
      <c r="Z35" s="61"/>
      <c r="AA35" s="60"/>
      <c r="AB35" s="61"/>
      <c r="AC35" s="60"/>
      <c r="AD35" s="61"/>
      <c r="AE35" s="60"/>
      <c r="AF35" s="47"/>
      <c r="AG35" s="159">
        <f t="shared" si="2"/>
        <v>0</v>
      </c>
      <c r="AH35" s="181"/>
      <c r="AI35" s="181"/>
    </row>
    <row r="36" spans="1:35" s="33" customFormat="1" x14ac:dyDescent="0.25">
      <c r="A36" s="57" t="str">
        <f>IF(F36&gt;2022,"x",(MAX(A$14:A35)+1))</f>
        <v>x</v>
      </c>
      <c r="B36" s="109">
        <f>'Príklad_3.rok udržateľnosti'!B36</f>
        <v>0</v>
      </c>
      <c r="C36" s="109">
        <f>'Príklad_3.rok udržateľnosti'!C36</f>
        <v>0</v>
      </c>
      <c r="D36" s="138">
        <f>'Príklad_3.rok udržateľnosti'!D36</f>
        <v>0</v>
      </c>
      <c r="E36" s="108">
        <f>'Príklad_3.rok udržateľnosti'!E36</f>
        <v>0</v>
      </c>
      <c r="F36" s="108">
        <f>'Príklad_3.rok udržateľnosti'!F36</f>
        <v>44562</v>
      </c>
      <c r="G36" s="104">
        <f t="shared" si="1"/>
        <v>44835</v>
      </c>
      <c r="H36" s="61"/>
      <c r="I36" s="60"/>
      <c r="J36" s="61"/>
      <c r="K36" s="60"/>
      <c r="L36" s="61"/>
      <c r="M36" s="60"/>
      <c r="N36" s="61"/>
      <c r="O36" s="60"/>
      <c r="P36" s="61"/>
      <c r="Q36" s="60"/>
      <c r="R36" s="61"/>
      <c r="S36" s="60"/>
      <c r="T36" s="58"/>
      <c r="U36" s="59"/>
      <c r="V36" s="58"/>
      <c r="W36" s="60"/>
      <c r="X36" s="61"/>
      <c r="Y36" s="60"/>
      <c r="Z36" s="61"/>
      <c r="AA36" s="60"/>
      <c r="AB36" s="61"/>
      <c r="AC36" s="60"/>
      <c r="AD36" s="61"/>
      <c r="AE36" s="60"/>
      <c r="AF36" s="47"/>
      <c r="AG36" s="159">
        <f t="shared" si="2"/>
        <v>0</v>
      </c>
      <c r="AH36" s="181"/>
      <c r="AI36" s="181"/>
    </row>
    <row r="37" spans="1:35" s="33" customFormat="1" x14ac:dyDescent="0.25">
      <c r="A37" s="57" t="str">
        <f>IF(F37&gt;2022,"x",(MAX(A$14:A36)+1))</f>
        <v>x</v>
      </c>
      <c r="B37" s="109">
        <f>'Príklad_3.rok udržateľnosti'!B37</f>
        <v>0</v>
      </c>
      <c r="C37" s="109">
        <f>'Príklad_3.rok udržateľnosti'!C37</f>
        <v>0</v>
      </c>
      <c r="D37" s="138">
        <f>'Príklad_3.rok udržateľnosti'!D37</f>
        <v>0</v>
      </c>
      <c r="E37" s="108">
        <f>'Príklad_3.rok udržateľnosti'!E37</f>
        <v>0</v>
      </c>
      <c r="F37" s="108">
        <f>'Príklad_3.rok udržateľnosti'!F37</f>
        <v>44562</v>
      </c>
      <c r="G37" s="104">
        <f t="shared" si="1"/>
        <v>44835</v>
      </c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58"/>
      <c r="U37" s="59"/>
      <c r="V37" s="58"/>
      <c r="W37" s="60"/>
      <c r="X37" s="61"/>
      <c r="Y37" s="60"/>
      <c r="Z37" s="61"/>
      <c r="AA37" s="60"/>
      <c r="AB37" s="61"/>
      <c r="AC37" s="60"/>
      <c r="AD37" s="61"/>
      <c r="AE37" s="60"/>
      <c r="AF37" s="47"/>
      <c r="AG37" s="159">
        <f t="shared" si="2"/>
        <v>0</v>
      </c>
      <c r="AH37" s="181"/>
      <c r="AI37" s="181"/>
    </row>
    <row r="38" spans="1:35" s="33" customFormat="1" x14ac:dyDescent="0.25">
      <c r="A38" s="57" t="str">
        <f>IF(F38&gt;2022,"x",(MAX(A$14:A37)+1))</f>
        <v>x</v>
      </c>
      <c r="B38" s="109">
        <f>'Príklad_3.rok udržateľnosti'!B38</f>
        <v>0</v>
      </c>
      <c r="C38" s="109">
        <f>'Príklad_3.rok udržateľnosti'!C38</f>
        <v>0</v>
      </c>
      <c r="D38" s="138">
        <f>'Príklad_3.rok udržateľnosti'!D38</f>
        <v>0</v>
      </c>
      <c r="E38" s="108">
        <f>'Príklad_3.rok udržateľnosti'!E38</f>
        <v>0</v>
      </c>
      <c r="F38" s="108">
        <f>'Príklad_3.rok udržateľnosti'!F38</f>
        <v>44562</v>
      </c>
      <c r="G38" s="104">
        <f t="shared" si="1"/>
        <v>44835</v>
      </c>
      <c r="H38" s="61"/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58"/>
      <c r="U38" s="59"/>
      <c r="V38" s="58"/>
      <c r="W38" s="60"/>
      <c r="X38" s="61"/>
      <c r="Y38" s="60"/>
      <c r="Z38" s="61"/>
      <c r="AA38" s="60"/>
      <c r="AB38" s="61"/>
      <c r="AC38" s="60"/>
      <c r="AD38" s="61"/>
      <c r="AE38" s="60"/>
      <c r="AF38" s="47"/>
      <c r="AG38" s="159">
        <f t="shared" si="2"/>
        <v>0</v>
      </c>
      <c r="AH38" s="181"/>
      <c r="AI38" s="181"/>
    </row>
    <row r="39" spans="1:35" s="33" customFormat="1" x14ac:dyDescent="0.25">
      <c r="A39" s="57" t="str">
        <f>IF(F39&gt;2022,"x",(MAX(A$14:A38)+1))</f>
        <v>x</v>
      </c>
      <c r="B39" s="109">
        <f>'Príklad_3.rok udržateľnosti'!B39</f>
        <v>0</v>
      </c>
      <c r="C39" s="109">
        <f>'Príklad_3.rok udržateľnosti'!C39</f>
        <v>0</v>
      </c>
      <c r="D39" s="138">
        <f>'Príklad_3.rok udržateľnosti'!D39</f>
        <v>0</v>
      </c>
      <c r="E39" s="108">
        <f>'Príklad_3.rok udržateľnosti'!E39</f>
        <v>0</v>
      </c>
      <c r="F39" s="108">
        <f>'Príklad_3.rok udržateľnosti'!F39</f>
        <v>44562</v>
      </c>
      <c r="G39" s="104">
        <f t="shared" si="1"/>
        <v>44835</v>
      </c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58"/>
      <c r="U39" s="59"/>
      <c r="V39" s="58"/>
      <c r="W39" s="60"/>
      <c r="X39" s="61"/>
      <c r="Y39" s="60"/>
      <c r="Z39" s="61"/>
      <c r="AA39" s="60"/>
      <c r="AB39" s="61"/>
      <c r="AC39" s="60"/>
      <c r="AD39" s="61"/>
      <c r="AE39" s="60"/>
      <c r="AF39" s="47"/>
      <c r="AG39" s="159">
        <f t="shared" si="2"/>
        <v>0</v>
      </c>
      <c r="AH39" s="181"/>
      <c r="AI39" s="181"/>
    </row>
    <row r="40" spans="1:35" s="33" customFormat="1" x14ac:dyDescent="0.25">
      <c r="A40" s="57" t="str">
        <f>IF(F40&gt;2022,"x",(MAX(A$14:A39)+1))</f>
        <v>x</v>
      </c>
      <c r="B40" s="109">
        <f>'Príklad_3.rok udržateľnosti'!B40</f>
        <v>0</v>
      </c>
      <c r="C40" s="109">
        <f>'Príklad_3.rok udržateľnosti'!C40</f>
        <v>0</v>
      </c>
      <c r="D40" s="138">
        <f>'Príklad_3.rok udržateľnosti'!D40</f>
        <v>0</v>
      </c>
      <c r="E40" s="108">
        <f>'Príklad_3.rok udržateľnosti'!E40</f>
        <v>0</v>
      </c>
      <c r="F40" s="108">
        <f>'Príklad_3.rok udržateľnosti'!F40</f>
        <v>44562</v>
      </c>
      <c r="G40" s="104">
        <f t="shared" si="1"/>
        <v>44835</v>
      </c>
      <c r="H40" s="61"/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58"/>
      <c r="U40" s="59"/>
      <c r="V40" s="58"/>
      <c r="W40" s="60"/>
      <c r="X40" s="61"/>
      <c r="Y40" s="60"/>
      <c r="Z40" s="61"/>
      <c r="AA40" s="60"/>
      <c r="AB40" s="61"/>
      <c r="AC40" s="60"/>
      <c r="AD40" s="61"/>
      <c r="AE40" s="60"/>
      <c r="AF40" s="47"/>
      <c r="AG40" s="159">
        <f t="shared" si="2"/>
        <v>0</v>
      </c>
      <c r="AH40" s="181"/>
      <c r="AI40" s="181"/>
    </row>
    <row r="41" spans="1:35" s="33" customFormat="1" x14ac:dyDescent="0.25">
      <c r="A41" s="57" t="str">
        <f>IF(F41&gt;2022,"x",(MAX(A$14:A40)+1))</f>
        <v>x</v>
      </c>
      <c r="B41" s="109">
        <f>'Príklad_3.rok udržateľnosti'!B41</f>
        <v>0</v>
      </c>
      <c r="C41" s="109">
        <f>'Príklad_3.rok udržateľnosti'!C41</f>
        <v>0</v>
      </c>
      <c r="D41" s="138">
        <f>'Príklad_3.rok udržateľnosti'!D41</f>
        <v>0</v>
      </c>
      <c r="E41" s="108">
        <f>'Príklad_3.rok udržateľnosti'!E41</f>
        <v>0</v>
      </c>
      <c r="F41" s="108">
        <f>'Príklad_3.rok udržateľnosti'!F41</f>
        <v>44562</v>
      </c>
      <c r="G41" s="104">
        <f t="shared" si="1"/>
        <v>44835</v>
      </c>
      <c r="H41" s="61"/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58"/>
      <c r="U41" s="59"/>
      <c r="V41" s="58"/>
      <c r="W41" s="60"/>
      <c r="X41" s="61"/>
      <c r="Y41" s="60"/>
      <c r="Z41" s="61"/>
      <c r="AA41" s="60"/>
      <c r="AB41" s="61"/>
      <c r="AC41" s="60"/>
      <c r="AD41" s="61"/>
      <c r="AE41" s="60"/>
      <c r="AF41" s="47"/>
      <c r="AG41" s="159">
        <f t="shared" si="2"/>
        <v>0</v>
      </c>
      <c r="AH41" s="181"/>
      <c r="AI41" s="181"/>
    </row>
    <row r="42" spans="1:35" s="33" customFormat="1" x14ac:dyDescent="0.25">
      <c r="A42" s="57" t="str">
        <f>IF(F42&gt;2022,"x",(MAX(A$14:A41)+1))</f>
        <v>x</v>
      </c>
      <c r="B42" s="109">
        <f>'Príklad_3.rok udržateľnosti'!B42</f>
        <v>0</v>
      </c>
      <c r="C42" s="109">
        <f>'Príklad_3.rok udržateľnosti'!C42</f>
        <v>0</v>
      </c>
      <c r="D42" s="138">
        <f>'Príklad_3.rok udržateľnosti'!D42</f>
        <v>0</v>
      </c>
      <c r="E42" s="108">
        <f>'Príklad_3.rok udržateľnosti'!E42</f>
        <v>0</v>
      </c>
      <c r="F42" s="108">
        <f>'Príklad_3.rok udržateľnosti'!F42</f>
        <v>44562</v>
      </c>
      <c r="G42" s="104">
        <f t="shared" si="1"/>
        <v>44835</v>
      </c>
      <c r="H42" s="61"/>
      <c r="I42" s="60"/>
      <c r="J42" s="61"/>
      <c r="K42" s="60"/>
      <c r="L42" s="61"/>
      <c r="M42" s="60"/>
      <c r="N42" s="61"/>
      <c r="O42" s="60"/>
      <c r="P42" s="61"/>
      <c r="Q42" s="60"/>
      <c r="R42" s="61"/>
      <c r="S42" s="60"/>
      <c r="T42" s="58"/>
      <c r="U42" s="59"/>
      <c r="V42" s="58"/>
      <c r="W42" s="60"/>
      <c r="X42" s="61"/>
      <c r="Y42" s="60"/>
      <c r="Z42" s="61"/>
      <c r="AA42" s="60"/>
      <c r="AB42" s="61"/>
      <c r="AC42" s="60"/>
      <c r="AD42" s="61"/>
      <c r="AE42" s="60"/>
      <c r="AF42" s="47"/>
      <c r="AG42" s="159">
        <f t="shared" si="2"/>
        <v>0</v>
      </c>
      <c r="AH42" s="181"/>
      <c r="AI42" s="181"/>
    </row>
    <row r="43" spans="1:35" s="33" customFormat="1" x14ac:dyDescent="0.25">
      <c r="A43" s="57" t="str">
        <f>IF(F43&gt;2022,"x",(MAX(A$14:A42)+1))</f>
        <v>x</v>
      </c>
      <c r="B43" s="109">
        <f>'Príklad_3.rok udržateľnosti'!B43</f>
        <v>0</v>
      </c>
      <c r="C43" s="109">
        <f>'Príklad_3.rok udržateľnosti'!C43</f>
        <v>0</v>
      </c>
      <c r="D43" s="138">
        <f>'Príklad_3.rok udržateľnosti'!D43</f>
        <v>0</v>
      </c>
      <c r="E43" s="108">
        <f>'Príklad_3.rok udržateľnosti'!E43</f>
        <v>0</v>
      </c>
      <c r="F43" s="108">
        <f>'Príklad_3.rok udržateľnosti'!F43</f>
        <v>44562</v>
      </c>
      <c r="G43" s="104">
        <f t="shared" si="1"/>
        <v>44835</v>
      </c>
      <c r="H43" s="61"/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58"/>
      <c r="U43" s="59"/>
      <c r="V43" s="58"/>
      <c r="W43" s="60"/>
      <c r="X43" s="61"/>
      <c r="Y43" s="60"/>
      <c r="Z43" s="61"/>
      <c r="AA43" s="60"/>
      <c r="AB43" s="61"/>
      <c r="AC43" s="60"/>
      <c r="AD43" s="61"/>
      <c r="AE43" s="60"/>
      <c r="AF43" s="47"/>
      <c r="AG43" s="159">
        <f t="shared" si="2"/>
        <v>0</v>
      </c>
      <c r="AH43" s="181"/>
      <c r="AI43" s="181"/>
    </row>
    <row r="44" spans="1:35" s="33" customFormat="1" x14ac:dyDescent="0.25">
      <c r="A44" s="57" t="str">
        <f>IF(F44&gt;2022,"x",(MAX(A$14:A43)+1))</f>
        <v>x</v>
      </c>
      <c r="B44" s="109">
        <f>'Príklad_3.rok udržateľnosti'!B44</f>
        <v>0</v>
      </c>
      <c r="C44" s="109">
        <f>'Príklad_3.rok udržateľnosti'!C44</f>
        <v>0</v>
      </c>
      <c r="D44" s="138">
        <f>'Príklad_3.rok udržateľnosti'!D44</f>
        <v>0</v>
      </c>
      <c r="E44" s="108">
        <f>'Príklad_3.rok udržateľnosti'!E44</f>
        <v>0</v>
      </c>
      <c r="F44" s="108">
        <f>'Príklad_3.rok udržateľnosti'!F44</f>
        <v>44562</v>
      </c>
      <c r="G44" s="104">
        <f t="shared" si="1"/>
        <v>44835</v>
      </c>
      <c r="H44" s="61"/>
      <c r="I44" s="60"/>
      <c r="J44" s="61"/>
      <c r="K44" s="60"/>
      <c r="L44" s="61"/>
      <c r="M44" s="60"/>
      <c r="N44" s="61"/>
      <c r="O44" s="60"/>
      <c r="P44" s="61"/>
      <c r="Q44" s="60"/>
      <c r="R44" s="61"/>
      <c r="S44" s="60"/>
      <c r="T44" s="58"/>
      <c r="U44" s="59"/>
      <c r="V44" s="58"/>
      <c r="W44" s="60"/>
      <c r="X44" s="61"/>
      <c r="Y44" s="60"/>
      <c r="Z44" s="61"/>
      <c r="AA44" s="60"/>
      <c r="AB44" s="61"/>
      <c r="AC44" s="60"/>
      <c r="AD44" s="61"/>
      <c r="AE44" s="60"/>
      <c r="AF44" s="47"/>
      <c r="AG44" s="159">
        <f t="shared" si="2"/>
        <v>0</v>
      </c>
      <c r="AH44" s="181"/>
      <c r="AI44" s="181"/>
    </row>
    <row r="45" spans="1:35" s="33" customFormat="1" x14ac:dyDescent="0.25">
      <c r="A45" s="57" t="str">
        <f>IF(F45&gt;2022,"x",(MAX(A$14:A44)+1))</f>
        <v>x</v>
      </c>
      <c r="B45" s="109">
        <f>'Príklad_3.rok udržateľnosti'!B45</f>
        <v>0</v>
      </c>
      <c r="C45" s="109">
        <f>'Príklad_3.rok udržateľnosti'!C45</f>
        <v>0</v>
      </c>
      <c r="D45" s="138">
        <f>'Príklad_3.rok udržateľnosti'!D45</f>
        <v>0</v>
      </c>
      <c r="E45" s="108">
        <f>'Príklad_3.rok udržateľnosti'!E45</f>
        <v>0</v>
      </c>
      <c r="F45" s="108">
        <f>'Príklad_3.rok udržateľnosti'!F45</f>
        <v>44562</v>
      </c>
      <c r="G45" s="104">
        <f t="shared" si="1"/>
        <v>44835</v>
      </c>
      <c r="H45" s="61"/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58"/>
      <c r="U45" s="59"/>
      <c r="V45" s="58"/>
      <c r="W45" s="60"/>
      <c r="X45" s="61"/>
      <c r="Y45" s="60"/>
      <c r="Z45" s="61"/>
      <c r="AA45" s="60"/>
      <c r="AB45" s="61"/>
      <c r="AC45" s="60"/>
      <c r="AD45" s="61"/>
      <c r="AE45" s="60"/>
      <c r="AF45" s="47"/>
      <c r="AG45" s="159">
        <f t="shared" si="2"/>
        <v>0</v>
      </c>
      <c r="AH45" s="181"/>
      <c r="AI45" s="181"/>
    </row>
    <row r="46" spans="1:35" ht="15.75" thickBot="1" x14ac:dyDescent="0.3">
      <c r="A46" s="16"/>
      <c r="B46" s="17"/>
      <c r="C46" s="17"/>
      <c r="D46" s="124"/>
      <c r="E46" s="16"/>
      <c r="F46" s="16"/>
      <c r="G46" s="102"/>
      <c r="H46" s="25"/>
      <c r="I46" s="25"/>
      <c r="J46" s="2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5" s="1" customFormat="1" ht="56.25" customHeight="1" thickBot="1" x14ac:dyDescent="0.3">
      <c r="A47" s="220" t="str">
        <f>'Príklad_1.rok ochranná lehota'!A47:D47</f>
        <v>výnimka: z dôvodu trvania krízovej situácie sa predlžuje dátum "ochrannej lehoty"* - udržateľnosti o 2 mesiace po ukončení krízovej situácie, t.j. do:</v>
      </c>
      <c r="B47" s="221"/>
      <c r="C47" s="221"/>
      <c r="D47" s="222"/>
      <c r="E47" s="170">
        <f>'Príklad_1.rok ochranná lehota'!E47</f>
        <v>45261</v>
      </c>
      <c r="F47" s="29"/>
      <c r="G47" s="102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G47" s="161"/>
    </row>
    <row r="48" spans="1:35" s="35" customFormat="1" ht="19.5" thickBot="1" x14ac:dyDescent="0.35">
      <c r="A48" s="208" t="s">
        <v>6</v>
      </c>
      <c r="B48" s="209"/>
      <c r="C48" s="209"/>
      <c r="D48" s="209"/>
      <c r="E48" s="209"/>
      <c r="F48" s="210"/>
      <c r="G48" s="105"/>
      <c r="H48" s="34">
        <f>SUM(H16:H45)</f>
        <v>0</v>
      </c>
      <c r="I48" s="89">
        <f t="shared" ref="I48:AE48" si="3">SUM(I16:I45)</f>
        <v>0</v>
      </c>
      <c r="J48" s="89">
        <f t="shared" si="3"/>
        <v>0</v>
      </c>
      <c r="K48" s="89">
        <f t="shared" si="3"/>
        <v>0</v>
      </c>
      <c r="L48" s="89">
        <f t="shared" si="3"/>
        <v>0</v>
      </c>
      <c r="M48" s="89">
        <f t="shared" si="3"/>
        <v>0</v>
      </c>
      <c r="N48" s="89">
        <f t="shared" si="3"/>
        <v>0</v>
      </c>
      <c r="O48" s="89">
        <f t="shared" si="3"/>
        <v>0</v>
      </c>
      <c r="P48" s="89">
        <f t="shared" si="3"/>
        <v>0</v>
      </c>
      <c r="Q48" s="89">
        <f t="shared" si="3"/>
        <v>0</v>
      </c>
      <c r="R48" s="89">
        <f t="shared" si="3"/>
        <v>0</v>
      </c>
      <c r="S48" s="89">
        <f t="shared" si="3"/>
        <v>0</v>
      </c>
      <c r="T48" s="89">
        <f t="shared" si="3"/>
        <v>0</v>
      </c>
      <c r="U48" s="89">
        <f t="shared" si="3"/>
        <v>0</v>
      </c>
      <c r="V48" s="89">
        <f t="shared" si="3"/>
        <v>0</v>
      </c>
      <c r="W48" s="89">
        <f t="shared" si="3"/>
        <v>0</v>
      </c>
      <c r="X48" s="89">
        <f t="shared" si="3"/>
        <v>0</v>
      </c>
      <c r="Y48" s="89">
        <f t="shared" si="3"/>
        <v>0</v>
      </c>
      <c r="Z48" s="89">
        <f t="shared" si="3"/>
        <v>0</v>
      </c>
      <c r="AA48" s="89">
        <f t="shared" si="3"/>
        <v>0</v>
      </c>
      <c r="AB48" s="89">
        <f t="shared" si="3"/>
        <v>0</v>
      </c>
      <c r="AC48" s="89">
        <f t="shared" si="3"/>
        <v>0</v>
      </c>
      <c r="AD48" s="89">
        <f t="shared" si="3"/>
        <v>0</v>
      </c>
      <c r="AE48" s="91">
        <f t="shared" si="3"/>
        <v>0</v>
      </c>
      <c r="AG48" s="162"/>
    </row>
    <row r="50" spans="1:35" ht="15.75" thickBot="1" x14ac:dyDescent="0.3"/>
    <row r="51" spans="1:35" ht="15.75" thickBot="1" x14ac:dyDescent="0.3">
      <c r="A51" s="211" t="s">
        <v>62</v>
      </c>
      <c r="B51" s="212"/>
      <c r="C51" s="212"/>
      <c r="D51" s="212"/>
      <c r="E51" s="213"/>
    </row>
    <row r="52" spans="1:35" x14ac:dyDescent="0.25">
      <c r="A52" s="171">
        <v>1</v>
      </c>
      <c r="B52" s="191" t="s">
        <v>63</v>
      </c>
      <c r="C52" s="191"/>
      <c r="D52" s="191"/>
      <c r="E52" s="192"/>
    </row>
    <row r="53" spans="1:35" x14ac:dyDescent="0.25">
      <c r="A53" s="172">
        <v>0</v>
      </c>
      <c r="B53" s="184" t="s">
        <v>64</v>
      </c>
      <c r="C53" s="184"/>
      <c r="D53" s="184"/>
      <c r="E53" s="185"/>
    </row>
    <row r="54" spans="1:35" s="2" customFormat="1" x14ac:dyDescent="0.25">
      <c r="A54" s="172" t="s">
        <v>48</v>
      </c>
      <c r="B54" s="184" t="s">
        <v>65</v>
      </c>
      <c r="C54" s="184"/>
      <c r="D54" s="184"/>
      <c r="E54" s="185"/>
      <c r="G54" s="106"/>
      <c r="AF54"/>
      <c r="AG54" s="160"/>
      <c r="AH54"/>
      <c r="AI54"/>
    </row>
    <row r="55" spans="1:35" ht="60.75" customHeight="1" thickBot="1" x14ac:dyDescent="0.3">
      <c r="A55" s="173" t="s">
        <v>125</v>
      </c>
      <c r="B55" s="182" t="s">
        <v>126</v>
      </c>
      <c r="C55" s="182"/>
      <c r="D55" s="182"/>
      <c r="E55" s="183"/>
    </row>
  </sheetData>
  <mergeCells count="41">
    <mergeCell ref="A1:D1"/>
    <mergeCell ref="C2:D2"/>
    <mergeCell ref="AH18:AI18"/>
    <mergeCell ref="A14:AI14"/>
    <mergeCell ref="AH15:AI15"/>
    <mergeCell ref="AH16:AI16"/>
    <mergeCell ref="AH17:AI17"/>
    <mergeCell ref="AH30:AI30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42:AI42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B55:E55"/>
    <mergeCell ref="B53:E53"/>
    <mergeCell ref="B54:E54"/>
    <mergeCell ref="AH43:AI43"/>
    <mergeCell ref="AH44:AI44"/>
    <mergeCell ref="AH45:AI45"/>
    <mergeCell ref="A48:F48"/>
    <mergeCell ref="A51:E51"/>
    <mergeCell ref="B52:E52"/>
    <mergeCell ref="A47:D47"/>
  </mergeCells>
  <conditionalFormatting sqref="AJ16:XFD45 H17:AF45 H16:AE16 A16:A45 AH16:AH30 AH33:AH45">
    <cfRule type="expression" dxfId="33" priority="52">
      <formula>$A16="x"</formula>
    </cfRule>
  </conditionalFormatting>
  <conditionalFormatting sqref="AH31:AH32">
    <cfRule type="expression" dxfId="32" priority="50">
      <formula>$A31="x"</formula>
    </cfRule>
  </conditionalFormatting>
  <conditionalFormatting sqref="AF16">
    <cfRule type="expression" dxfId="31" priority="43">
      <formula>$A16="x"</formula>
    </cfRule>
  </conditionalFormatting>
  <conditionalFormatting sqref="G16:G45">
    <cfRule type="expression" dxfId="30" priority="33">
      <formula>$A16="x"</formula>
    </cfRule>
  </conditionalFormatting>
  <conditionalFormatting sqref="G14:G1048576">
    <cfRule type="timePeriod" dxfId="29" priority="29" timePeriod="thisMonth">
      <formula>AND(MONTH(G14)=MONTH(TODAY()),YEAR(G14)=YEAR(TODAY()))</formula>
    </cfRule>
    <cfRule type="timePeriod" dxfId="28" priority="31" timePeriod="nextMonth">
      <formula>AND(MONTH(G14)=MONTH(EDATE(TODAY(),0+1)),YEAR(G14)=YEAR(EDATE(TODAY(),0+1)))</formula>
    </cfRule>
    <cfRule type="timePeriod" dxfId="27" priority="32" timePeriod="lastMonth">
      <formula>AND(MONTH(G14)=MONTH(EDATE(TODAY(),0-1)),YEAR(G14)=YEAR(EDATE(TODAY(),0-1)))</formula>
    </cfRule>
  </conditionalFormatting>
  <conditionalFormatting sqref="G16:G45">
    <cfRule type="expression" dxfId="26" priority="30">
      <formula>NOT(ISBLANK(AF16))</formula>
    </cfRule>
  </conditionalFormatting>
  <conditionalFormatting sqref="B16:F45">
    <cfRule type="expression" dxfId="25" priority="28">
      <formula>$A16="x"</formula>
    </cfRule>
  </conditionalFormatting>
  <conditionalFormatting sqref="AG16:AG45">
    <cfRule type="expression" dxfId="24" priority="1">
      <formula>$A16="x"</formula>
    </cfRule>
    <cfRule type="cellIs" dxfId="23" priority="15" operator="greaterThan">
      <formula>G16+1</formula>
    </cfRule>
  </conditionalFormatting>
  <conditionalFormatting sqref="G1:G13">
    <cfRule type="timePeriod" dxfId="22" priority="3" timePeriod="thisMonth">
      <formula>AND(MONTH(G1)=MONTH(TODAY()),YEAR(G1)=YEAR(TODAY()))</formula>
    </cfRule>
    <cfRule type="timePeriod" dxfId="21" priority="4" timePeriod="nextMonth">
      <formula>AND(MONTH(G1)=MONTH(EDATE(TODAY(),0+1)),YEAR(G1)=YEAR(EDATE(TODAY(),0+1)))</formula>
    </cfRule>
    <cfRule type="timePeriod" dxfId="20" priority="5" timePeriod="lastMonth">
      <formula>AND(MONTH(G1)=MONTH(EDATE(TODAY(),0-1)),YEAR(G1)=YEAR(EDATE(TODAY(),0-1)))</formula>
    </cfRule>
  </conditionalFormatting>
  <conditionalFormatting sqref="F3:F12">
    <cfRule type="cellIs" dxfId="19" priority="2" operator="greaterThan">
      <formula>0</formula>
    </cfRule>
  </conditionalFormatting>
  <conditionalFormatting sqref="AG1:AG1048576">
    <cfRule type="cellIs" dxfId="18" priority="14" stopIfTrue="1" operator="lessThan">
      <formula>$E$47</formula>
    </cfRule>
  </conditionalFormatting>
  <dataValidations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showGridLines="0" zoomScale="90" zoomScaleNormal="90" workbookViewId="0">
      <selection activeCell="C3" sqref="C3"/>
    </sheetView>
  </sheetViews>
  <sheetFormatPr defaultRowHeight="15" x14ac:dyDescent="0.25"/>
  <cols>
    <col min="1" max="1" width="5.7109375" style="2" customWidth="1"/>
    <col min="2" max="2" width="25.7109375" customWidth="1"/>
    <col min="3" max="3" width="20.7109375" customWidth="1"/>
    <col min="4" max="4" width="8.7109375" style="113" customWidth="1"/>
    <col min="5" max="6" width="15.7109375" style="2" customWidth="1"/>
    <col min="7" max="7" width="13.7109375" style="106" customWidth="1"/>
    <col min="8" max="19" width="5.7109375" style="2" customWidth="1"/>
    <col min="20" max="20" width="5.7109375" style="1" customWidth="1"/>
    <col min="21" max="21" width="5.7109375" style="19" customWidth="1"/>
    <col min="22" max="31" width="5.7109375" customWidth="1"/>
    <col min="32" max="32" width="20.7109375" customWidth="1"/>
    <col min="33" max="33" width="17.5703125" style="160" customWidth="1"/>
    <col min="34" max="35" width="20.7109375" customWidth="1"/>
  </cols>
  <sheetData>
    <row r="1" spans="1:35" s="122" customFormat="1" ht="18.75" x14ac:dyDescent="0.3">
      <c r="A1" s="193" t="s">
        <v>33</v>
      </c>
      <c r="B1" s="193"/>
      <c r="C1" s="193"/>
      <c r="D1" s="193"/>
      <c r="E1" s="155">
        <f>SUM(E3:E13)</f>
        <v>0</v>
      </c>
      <c r="F1" s="148"/>
      <c r="G1" s="14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G1" s="156"/>
      <c r="AH1" s="125"/>
    </row>
    <row r="2" spans="1:35" s="152" customFormat="1" ht="30" x14ac:dyDescent="0.25">
      <c r="A2" s="149"/>
      <c r="B2" s="149"/>
      <c r="C2" s="194" t="s">
        <v>123</v>
      </c>
      <c r="D2" s="195"/>
      <c r="E2" s="164" t="s">
        <v>124</v>
      </c>
      <c r="F2" s="154" t="s">
        <v>49</v>
      </c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G2" s="157"/>
      <c r="AH2" s="153"/>
    </row>
    <row r="3" spans="1:35" s="127" customFormat="1" ht="18.75" x14ac:dyDescent="0.3">
      <c r="A3" s="129"/>
      <c r="B3" s="130"/>
      <c r="C3" s="165">
        <f>'Príklad_1.rok ochranná lehota'!C3</f>
        <v>0</v>
      </c>
      <c r="D3" s="166"/>
      <c r="E3" s="135">
        <f>'Príklad_1.rok ochranná lehota'!E3</f>
        <v>0</v>
      </c>
      <c r="F3" s="136">
        <f>E3-COUNTIFS(C$16:C$45,C3,A$16:A$45,"&gt;0")</f>
        <v>0</v>
      </c>
      <c r="G3" s="144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G3" s="158"/>
      <c r="AH3" s="128"/>
    </row>
    <row r="4" spans="1:35" s="127" customFormat="1" ht="18.75" x14ac:dyDescent="0.3">
      <c r="A4" s="129"/>
      <c r="B4" s="130"/>
      <c r="C4" s="165">
        <f>'Príklad_1.rok ochranná lehota'!C4</f>
        <v>0</v>
      </c>
      <c r="D4" s="166"/>
      <c r="E4" s="135">
        <f>'Príklad_1.rok ochranná lehota'!E4</f>
        <v>0</v>
      </c>
      <c r="F4" s="136">
        <f>E4-COUNTIFS(C$16:C$45,C4,A$16:A$45,"&gt;0")</f>
        <v>0</v>
      </c>
      <c r="G4" s="144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G4" s="158"/>
      <c r="AH4" s="128"/>
    </row>
    <row r="5" spans="1:35" s="127" customFormat="1" ht="18.75" x14ac:dyDescent="0.3">
      <c r="A5" s="129"/>
      <c r="B5" s="130"/>
      <c r="C5" s="165">
        <f>'Príklad_1.rok ochranná lehota'!C5</f>
        <v>0</v>
      </c>
      <c r="D5" s="166"/>
      <c r="E5" s="135">
        <f>'Príklad_1.rok ochranná lehota'!E5</f>
        <v>0</v>
      </c>
      <c r="F5" s="136">
        <f>E5-COUNTIFS(C$16:C$45,C5,A$16:A$45,"&gt;0")</f>
        <v>0</v>
      </c>
      <c r="G5" s="144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G5" s="158"/>
      <c r="AH5" s="128"/>
    </row>
    <row r="6" spans="1:35" s="127" customFormat="1" ht="18.75" x14ac:dyDescent="0.3">
      <c r="A6" s="129"/>
      <c r="B6" s="129"/>
      <c r="C6" s="165">
        <f>'Príklad_1.rok ochranná lehota'!C6</f>
        <v>0</v>
      </c>
      <c r="D6" s="166"/>
      <c r="E6" s="135">
        <f>'Príklad_1.rok ochranná lehota'!E6</f>
        <v>0</v>
      </c>
      <c r="F6" s="136">
        <f>E6-COUNTIFS(C$16:C$45,C6,A$16:A$45,"&gt;0")</f>
        <v>0</v>
      </c>
      <c r="G6" s="144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G6" s="158"/>
      <c r="AH6" s="128"/>
    </row>
    <row r="7" spans="1:35" s="127" customFormat="1" ht="18.75" x14ac:dyDescent="0.3">
      <c r="A7" s="129"/>
      <c r="B7" s="129"/>
      <c r="C7" s="165">
        <f>'Príklad_1.rok ochranná lehota'!C7</f>
        <v>0</v>
      </c>
      <c r="D7" s="166"/>
      <c r="E7" s="135">
        <f>'Príklad_1.rok ochranná lehota'!E7</f>
        <v>0</v>
      </c>
      <c r="F7" s="136">
        <f>E7-COUNTIFS(C$16:C$45,C7,A$16:A$45,"&gt;0")</f>
        <v>0</v>
      </c>
      <c r="G7" s="144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G7" s="158"/>
      <c r="AH7" s="128"/>
    </row>
    <row r="8" spans="1:35" s="127" customFormat="1" ht="18.75" x14ac:dyDescent="0.3">
      <c r="A8" s="129"/>
      <c r="B8" s="129"/>
      <c r="C8" s="165">
        <f>'Príklad_1.rok ochranná lehota'!C8</f>
        <v>0</v>
      </c>
      <c r="D8" s="166"/>
      <c r="E8" s="135">
        <f>'Príklad_1.rok ochranná lehota'!E8</f>
        <v>0</v>
      </c>
      <c r="F8" s="136">
        <f t="shared" ref="F8:F12" si="0">E8-COUNTIFS(C$16:C$45,C8,A$16:A$45,"&gt;0")</f>
        <v>0</v>
      </c>
      <c r="G8" s="144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G8" s="158"/>
      <c r="AH8" s="128"/>
    </row>
    <row r="9" spans="1:35" s="127" customFormat="1" ht="18.75" x14ac:dyDescent="0.3">
      <c r="A9" s="129"/>
      <c r="B9" s="129"/>
      <c r="C9" s="165">
        <f>'Príklad_1.rok ochranná lehota'!C9</f>
        <v>0</v>
      </c>
      <c r="D9" s="166"/>
      <c r="E9" s="135">
        <f>'Príklad_1.rok ochranná lehota'!E9</f>
        <v>0</v>
      </c>
      <c r="F9" s="136">
        <f t="shared" si="0"/>
        <v>0</v>
      </c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G9" s="158"/>
      <c r="AH9" s="128"/>
    </row>
    <row r="10" spans="1:35" s="127" customFormat="1" ht="18.75" x14ac:dyDescent="0.3">
      <c r="A10" s="129"/>
      <c r="B10" s="129"/>
      <c r="C10" s="165">
        <f>'Príklad_1.rok ochranná lehota'!C10</f>
        <v>0</v>
      </c>
      <c r="D10" s="166"/>
      <c r="E10" s="135">
        <f>'Príklad_1.rok ochranná lehota'!E10</f>
        <v>0</v>
      </c>
      <c r="F10" s="136">
        <f t="shared" si="0"/>
        <v>0</v>
      </c>
      <c r="G10" s="14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G10" s="158"/>
      <c r="AH10" s="128"/>
    </row>
    <row r="11" spans="1:35" s="127" customFormat="1" ht="18.75" x14ac:dyDescent="0.3">
      <c r="A11" s="129"/>
      <c r="B11" s="129"/>
      <c r="C11" s="165">
        <f>'Príklad_1.rok ochranná lehota'!C11</f>
        <v>0</v>
      </c>
      <c r="D11" s="166"/>
      <c r="E11" s="135">
        <f>'Príklad_1.rok ochranná lehota'!E11</f>
        <v>0</v>
      </c>
      <c r="F11" s="136">
        <f t="shared" si="0"/>
        <v>0</v>
      </c>
      <c r="G11" s="14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G11" s="158"/>
      <c r="AH11" s="128"/>
    </row>
    <row r="12" spans="1:35" s="127" customFormat="1" ht="18.75" x14ac:dyDescent="0.3">
      <c r="A12" s="129"/>
      <c r="B12" s="129"/>
      <c r="C12" s="165">
        <f>'Príklad_1.rok ochranná lehota'!C12</f>
        <v>0</v>
      </c>
      <c r="D12" s="166"/>
      <c r="E12" s="135">
        <f>'Príklad_1.rok ochranná lehota'!E12</f>
        <v>0</v>
      </c>
      <c r="F12" s="136">
        <f t="shared" si="0"/>
        <v>0</v>
      </c>
      <c r="G12" s="14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G12" s="158"/>
      <c r="AH12" s="128"/>
    </row>
    <row r="13" spans="1:35" s="127" customFormat="1" ht="19.5" thickBot="1" x14ac:dyDescent="0.35">
      <c r="A13" s="129"/>
      <c r="B13" s="129"/>
      <c r="C13" s="129"/>
      <c r="D13" s="129"/>
      <c r="E13" s="130"/>
      <c r="F13" s="126"/>
      <c r="G13" s="14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G13" s="158"/>
      <c r="AH13" s="128"/>
    </row>
    <row r="14" spans="1:35" s="11" customFormat="1" ht="30" customHeight="1" thickBot="1" x14ac:dyDescent="0.3">
      <c r="A14" s="200" t="s">
        <v>120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</row>
    <row r="15" spans="1:35" s="121" customFormat="1" ht="63.75" thickBot="1" x14ac:dyDescent="0.3">
      <c r="A15" s="134" t="s">
        <v>2</v>
      </c>
      <c r="B15" s="115" t="s">
        <v>3</v>
      </c>
      <c r="C15" s="116" t="s">
        <v>0</v>
      </c>
      <c r="D15" s="146" t="s">
        <v>122</v>
      </c>
      <c r="E15" s="117" t="s">
        <v>1</v>
      </c>
      <c r="F15" s="118" t="s">
        <v>35</v>
      </c>
      <c r="G15" s="142" t="s">
        <v>116</v>
      </c>
      <c r="H15" s="131" t="s">
        <v>66</v>
      </c>
      <c r="I15" s="132" t="s">
        <v>67</v>
      </c>
      <c r="J15" s="175" t="s">
        <v>68</v>
      </c>
      <c r="K15" s="119" t="s">
        <v>69</v>
      </c>
      <c r="L15" s="120" t="s">
        <v>70</v>
      </c>
      <c r="M15" s="119" t="s">
        <v>71</v>
      </c>
      <c r="N15" s="120" t="s">
        <v>72</v>
      </c>
      <c r="O15" s="119" t="s">
        <v>73</v>
      </c>
      <c r="P15" s="120" t="s">
        <v>74</v>
      </c>
      <c r="Q15" s="119" t="s">
        <v>75</v>
      </c>
      <c r="R15" s="120" t="s">
        <v>76</v>
      </c>
      <c r="S15" s="119" t="s">
        <v>77</v>
      </c>
      <c r="T15" s="133" t="s">
        <v>78</v>
      </c>
      <c r="U15" s="119" t="s">
        <v>79</v>
      </c>
      <c r="V15" s="133" t="s">
        <v>80</v>
      </c>
      <c r="W15" s="119" t="s">
        <v>81</v>
      </c>
      <c r="X15" s="120" t="s">
        <v>82</v>
      </c>
      <c r="Y15" s="119" t="s">
        <v>84</v>
      </c>
      <c r="Z15" s="120" t="s">
        <v>83</v>
      </c>
      <c r="AA15" s="119" t="s">
        <v>85</v>
      </c>
      <c r="AB15" s="120" t="s">
        <v>86</v>
      </c>
      <c r="AC15" s="119" t="s">
        <v>87</v>
      </c>
      <c r="AD15" s="120" t="s">
        <v>88</v>
      </c>
      <c r="AE15" s="119" t="s">
        <v>89</v>
      </c>
      <c r="AF15" s="123" t="s">
        <v>5</v>
      </c>
      <c r="AG15" s="163" t="s">
        <v>121</v>
      </c>
      <c r="AH15" s="203" t="s">
        <v>4</v>
      </c>
      <c r="AI15" s="204"/>
    </row>
    <row r="16" spans="1:35" s="56" customFormat="1" x14ac:dyDescent="0.25">
      <c r="A16" s="52" t="str">
        <f>IF(F16&gt;2022,"x",(MAX(A$14:A14)+1))</f>
        <v>x</v>
      </c>
      <c r="B16" s="138">
        <f>'Príklad_4.rok udržateľnosti'!B16</f>
        <v>0</v>
      </c>
      <c r="C16" s="138">
        <f>'Príklad_4.rok udržateľnosti'!C16</f>
        <v>0</v>
      </c>
      <c r="D16" s="138">
        <f>'Príklad_4.rok udržateľnosti'!D16</f>
        <v>0</v>
      </c>
      <c r="E16" s="108">
        <f>'Príklad_4.rok udržateľnosti'!E16</f>
        <v>0</v>
      </c>
      <c r="F16" s="108">
        <f>'Príklad_4.rok udržateľnosti'!F16</f>
        <v>44562</v>
      </c>
      <c r="G16" s="104">
        <f>EDATE(F16,9)</f>
        <v>44835</v>
      </c>
      <c r="H16" s="53"/>
      <c r="I16" s="54"/>
      <c r="J16" s="53"/>
      <c r="K16" s="54"/>
      <c r="L16" s="55"/>
      <c r="M16" s="54"/>
      <c r="N16" s="55"/>
      <c r="O16" s="54"/>
      <c r="P16" s="55"/>
      <c r="Q16" s="54"/>
      <c r="R16" s="55"/>
      <c r="S16" s="54"/>
      <c r="T16" s="55"/>
      <c r="U16" s="54"/>
      <c r="V16" s="55"/>
      <c r="W16" s="54"/>
      <c r="X16" s="55"/>
      <c r="Y16" s="54"/>
      <c r="Z16" s="55"/>
      <c r="AA16" s="54"/>
      <c r="AB16" s="55"/>
      <c r="AC16" s="54"/>
      <c r="AD16" s="55"/>
      <c r="AE16" s="54"/>
      <c r="AF16" s="36"/>
      <c r="AG16" s="159">
        <f>INDEX(B16:F45,MATCH(AF16,B16:B45,0),4)</f>
        <v>0</v>
      </c>
      <c r="AH16" s="219"/>
      <c r="AI16" s="219"/>
    </row>
    <row r="17" spans="1:35" s="33" customFormat="1" x14ac:dyDescent="0.25">
      <c r="A17" s="57" t="str">
        <f>IF(F17&gt;2022,"x",(MAX(A$14:A16)+1))</f>
        <v>x</v>
      </c>
      <c r="B17" s="138">
        <f>'Príklad_4.rok udržateľnosti'!B17</f>
        <v>0</v>
      </c>
      <c r="C17" s="138">
        <f>'Príklad_4.rok udržateľnosti'!C17</f>
        <v>0</v>
      </c>
      <c r="D17" s="138">
        <f>'Príklad_4.rok udržateľnosti'!D17</f>
        <v>0</v>
      </c>
      <c r="E17" s="108">
        <f>'Príklad_4.rok udržateľnosti'!E17</f>
        <v>0</v>
      </c>
      <c r="F17" s="108">
        <f>'Príklad_4.rok udržateľnosti'!F17</f>
        <v>44562</v>
      </c>
      <c r="G17" s="104">
        <f t="shared" ref="G17:G45" si="1">EDATE(F17,9)</f>
        <v>44835</v>
      </c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47"/>
      <c r="AG17" s="159">
        <f t="shared" ref="AG17:AG45" si="2">INDEX(B17:F46,MATCH(AF17,B17:B46,0),4)</f>
        <v>0</v>
      </c>
      <c r="AH17" s="181"/>
      <c r="AI17" s="181"/>
    </row>
    <row r="18" spans="1:35" s="33" customFormat="1" x14ac:dyDescent="0.25">
      <c r="A18" s="57" t="str">
        <f>IF(F18&gt;2022,"x",(MAX(A$14:A17)+1))</f>
        <v>x</v>
      </c>
      <c r="B18" s="138">
        <f>'Príklad_4.rok udržateľnosti'!B18</f>
        <v>0</v>
      </c>
      <c r="C18" s="138">
        <f>'Príklad_4.rok udržateľnosti'!C18</f>
        <v>0</v>
      </c>
      <c r="D18" s="138">
        <f>'Príklad_4.rok udržateľnosti'!D18</f>
        <v>0</v>
      </c>
      <c r="E18" s="108">
        <f>'Príklad_4.rok udržateľnosti'!E18</f>
        <v>0</v>
      </c>
      <c r="F18" s="108">
        <f>'Príklad_4.rok udržateľnosti'!F18</f>
        <v>44562</v>
      </c>
      <c r="G18" s="104">
        <f t="shared" si="1"/>
        <v>44835</v>
      </c>
      <c r="H18" s="61"/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47"/>
      <c r="AG18" s="159">
        <f t="shared" si="2"/>
        <v>0</v>
      </c>
      <c r="AH18" s="181"/>
      <c r="AI18" s="181"/>
    </row>
    <row r="19" spans="1:35" s="33" customFormat="1" x14ac:dyDescent="0.25">
      <c r="A19" s="57" t="str">
        <f>IF(F19&gt;2022,"x",(MAX(A$14:A18)+1))</f>
        <v>x</v>
      </c>
      <c r="B19" s="138">
        <f>'Príklad_4.rok udržateľnosti'!B19</f>
        <v>0</v>
      </c>
      <c r="C19" s="138">
        <f>'Príklad_4.rok udržateľnosti'!C19</f>
        <v>0</v>
      </c>
      <c r="D19" s="138">
        <f>'Príklad_4.rok udržateľnosti'!D19</f>
        <v>0</v>
      </c>
      <c r="E19" s="108">
        <f>'Príklad_4.rok udržateľnosti'!E19</f>
        <v>0</v>
      </c>
      <c r="F19" s="108">
        <f>'Príklad_4.rok udržateľnosti'!F19</f>
        <v>44562</v>
      </c>
      <c r="G19" s="104">
        <f t="shared" si="1"/>
        <v>44835</v>
      </c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37"/>
      <c r="AG19" s="159">
        <f t="shared" si="2"/>
        <v>0</v>
      </c>
      <c r="AH19" s="199"/>
      <c r="AI19" s="199"/>
    </row>
    <row r="20" spans="1:35" s="33" customFormat="1" x14ac:dyDescent="0.25">
      <c r="A20" s="57" t="str">
        <f>IF(F20&gt;2022,"x",(MAX(A$14:A19)+1))</f>
        <v>x</v>
      </c>
      <c r="B20" s="138">
        <f>'Príklad_4.rok udržateľnosti'!B20</f>
        <v>0</v>
      </c>
      <c r="C20" s="138">
        <f>'Príklad_4.rok udržateľnosti'!C20</f>
        <v>0</v>
      </c>
      <c r="D20" s="138">
        <f>'Príklad_4.rok udržateľnosti'!D20</f>
        <v>0</v>
      </c>
      <c r="E20" s="108">
        <f>'Príklad_4.rok udržateľnosti'!E20</f>
        <v>0</v>
      </c>
      <c r="F20" s="108">
        <f>'Príklad_4.rok udržateľnosti'!F20</f>
        <v>44562</v>
      </c>
      <c r="G20" s="104">
        <f t="shared" si="1"/>
        <v>44835</v>
      </c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37"/>
      <c r="AG20" s="159">
        <f t="shared" si="2"/>
        <v>0</v>
      </c>
      <c r="AH20" s="199"/>
      <c r="AI20" s="199"/>
    </row>
    <row r="21" spans="1:35" s="63" customFormat="1" x14ac:dyDescent="0.25">
      <c r="A21" s="57" t="str">
        <f>IF(F21&gt;2022,"x",(MAX(A$14:A20)+1))</f>
        <v>x</v>
      </c>
      <c r="B21" s="138">
        <f>'Príklad_4.rok udržateľnosti'!B21</f>
        <v>0</v>
      </c>
      <c r="C21" s="138">
        <f>'Príklad_4.rok udržateľnosti'!C21</f>
        <v>0</v>
      </c>
      <c r="D21" s="138">
        <f>'Príklad_4.rok udržateľnosti'!D21</f>
        <v>0</v>
      </c>
      <c r="E21" s="108">
        <f>'Príklad_4.rok udržateľnosti'!E21</f>
        <v>0</v>
      </c>
      <c r="F21" s="108">
        <f>'Príklad_4.rok udržateľnosti'!F21</f>
        <v>44562</v>
      </c>
      <c r="G21" s="104">
        <f t="shared" si="1"/>
        <v>44835</v>
      </c>
      <c r="H21" s="58"/>
      <c r="I21" s="59"/>
      <c r="J21" s="58"/>
      <c r="K21" s="59"/>
      <c r="L21" s="58"/>
      <c r="M21" s="59"/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58"/>
      <c r="Y21" s="59"/>
      <c r="Z21" s="58"/>
      <c r="AA21" s="59"/>
      <c r="AB21" s="58"/>
      <c r="AC21" s="59"/>
      <c r="AD21" s="58"/>
      <c r="AE21" s="59"/>
      <c r="AF21" s="62"/>
      <c r="AG21" s="159">
        <f t="shared" si="2"/>
        <v>0</v>
      </c>
      <c r="AH21" s="199"/>
      <c r="AI21" s="199"/>
    </row>
    <row r="22" spans="1:35" s="33" customFormat="1" x14ac:dyDescent="0.25">
      <c r="A22" s="57" t="str">
        <f>IF(F22&gt;2022,"x",(MAX(A$14:A21)+1))</f>
        <v>x</v>
      </c>
      <c r="B22" s="138">
        <f>'Príklad_4.rok udržateľnosti'!B22</f>
        <v>0</v>
      </c>
      <c r="C22" s="138">
        <f>'Príklad_4.rok udržateľnosti'!C22</f>
        <v>0</v>
      </c>
      <c r="D22" s="138">
        <f>'Príklad_4.rok udržateľnosti'!D22</f>
        <v>0</v>
      </c>
      <c r="E22" s="108">
        <f>'Príklad_4.rok udržateľnosti'!E22</f>
        <v>0</v>
      </c>
      <c r="F22" s="108">
        <f>'Príklad_4.rok udržateľnosti'!F22</f>
        <v>44562</v>
      </c>
      <c r="G22" s="104">
        <f t="shared" si="1"/>
        <v>44835</v>
      </c>
      <c r="H22" s="61"/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47"/>
      <c r="AG22" s="159">
        <f t="shared" si="2"/>
        <v>0</v>
      </c>
      <c r="AH22" s="181"/>
      <c r="AI22" s="181"/>
    </row>
    <row r="23" spans="1:35" s="33" customFormat="1" x14ac:dyDescent="0.25">
      <c r="A23" s="57" t="str">
        <f>IF(F23&gt;2022,"x",(MAX(A$14:A22)+1))</f>
        <v>x</v>
      </c>
      <c r="B23" s="138">
        <f>'Príklad_4.rok udržateľnosti'!B23</f>
        <v>0</v>
      </c>
      <c r="C23" s="138">
        <f>'Príklad_4.rok udržateľnosti'!C23</f>
        <v>0</v>
      </c>
      <c r="D23" s="138">
        <f>'Príklad_4.rok udržateľnosti'!D23</f>
        <v>0</v>
      </c>
      <c r="E23" s="108">
        <f>'Príklad_4.rok udržateľnosti'!E23</f>
        <v>0</v>
      </c>
      <c r="F23" s="108">
        <f>'Príklad_4.rok udržateľnosti'!F23</f>
        <v>44562</v>
      </c>
      <c r="G23" s="104">
        <f t="shared" si="1"/>
        <v>44835</v>
      </c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37"/>
      <c r="AG23" s="159">
        <f t="shared" si="2"/>
        <v>0</v>
      </c>
      <c r="AH23" s="199"/>
      <c r="AI23" s="199"/>
    </row>
    <row r="24" spans="1:35" s="33" customFormat="1" x14ac:dyDescent="0.25">
      <c r="A24" s="57" t="str">
        <f>IF(F24&gt;2022,"x",(MAX(A$14:A23)+1))</f>
        <v>x</v>
      </c>
      <c r="B24" s="138">
        <f>'Príklad_4.rok udržateľnosti'!B24</f>
        <v>0</v>
      </c>
      <c r="C24" s="138">
        <f>'Príklad_4.rok udržateľnosti'!C24</f>
        <v>0</v>
      </c>
      <c r="D24" s="138">
        <f>'Príklad_4.rok udržateľnosti'!D24</f>
        <v>0</v>
      </c>
      <c r="E24" s="108">
        <f>'Príklad_4.rok udržateľnosti'!E24</f>
        <v>0</v>
      </c>
      <c r="F24" s="108">
        <f>'Príklad_4.rok udržateľnosti'!F24</f>
        <v>44562</v>
      </c>
      <c r="G24" s="104">
        <f t="shared" si="1"/>
        <v>44835</v>
      </c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37"/>
      <c r="AG24" s="159">
        <f t="shared" si="2"/>
        <v>0</v>
      </c>
      <c r="AH24" s="199"/>
      <c r="AI24" s="199"/>
    </row>
    <row r="25" spans="1:35" s="33" customFormat="1" x14ac:dyDescent="0.25">
      <c r="A25" s="57" t="str">
        <f>IF(F25&gt;2022,"x",(MAX(A$14:A24)+1))</f>
        <v>x</v>
      </c>
      <c r="B25" s="138">
        <f>'Príklad_4.rok udržateľnosti'!B25</f>
        <v>0</v>
      </c>
      <c r="C25" s="138">
        <f>'Príklad_4.rok udržateľnosti'!C25</f>
        <v>0</v>
      </c>
      <c r="D25" s="138">
        <f>'Príklad_4.rok udržateľnosti'!D25</f>
        <v>0</v>
      </c>
      <c r="E25" s="108">
        <f>'Príklad_4.rok udržateľnosti'!E25</f>
        <v>0</v>
      </c>
      <c r="F25" s="108">
        <f>'Príklad_4.rok udržateľnosti'!F25</f>
        <v>44562</v>
      </c>
      <c r="G25" s="104">
        <f t="shared" si="1"/>
        <v>44835</v>
      </c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47"/>
      <c r="AG25" s="159">
        <f t="shared" si="2"/>
        <v>0</v>
      </c>
      <c r="AH25" s="181"/>
      <c r="AI25" s="181"/>
    </row>
    <row r="26" spans="1:35" s="33" customFormat="1" x14ac:dyDescent="0.25">
      <c r="A26" s="57" t="str">
        <f>IF(F26&gt;2022,"x",(MAX(A$14:A25)+1))</f>
        <v>x</v>
      </c>
      <c r="B26" s="138">
        <f>'Príklad_4.rok udržateľnosti'!B26</f>
        <v>0</v>
      </c>
      <c r="C26" s="138">
        <f>'Príklad_4.rok udržateľnosti'!C26</f>
        <v>0</v>
      </c>
      <c r="D26" s="138">
        <f>'Príklad_4.rok udržateľnosti'!D26</f>
        <v>0</v>
      </c>
      <c r="E26" s="108">
        <f>'Príklad_4.rok udržateľnosti'!E26</f>
        <v>0</v>
      </c>
      <c r="F26" s="108">
        <f>'Príklad_4.rok udržateľnosti'!F26</f>
        <v>44562</v>
      </c>
      <c r="G26" s="104">
        <f t="shared" si="1"/>
        <v>44835</v>
      </c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47"/>
      <c r="AG26" s="159">
        <f t="shared" si="2"/>
        <v>0</v>
      </c>
      <c r="AH26" s="181"/>
      <c r="AI26" s="181"/>
    </row>
    <row r="27" spans="1:35" s="33" customFormat="1" x14ac:dyDescent="0.25">
      <c r="A27" s="57" t="str">
        <f>IF(F27&gt;2022,"x",(MAX(A$14:A26)+1))</f>
        <v>x</v>
      </c>
      <c r="B27" s="138">
        <f>'Príklad_4.rok udržateľnosti'!B27</f>
        <v>0</v>
      </c>
      <c r="C27" s="138">
        <f>'Príklad_4.rok udržateľnosti'!C27</f>
        <v>0</v>
      </c>
      <c r="D27" s="138">
        <f>'Príklad_4.rok udržateľnosti'!D27</f>
        <v>0</v>
      </c>
      <c r="E27" s="108">
        <f>'Príklad_4.rok udržateľnosti'!E27</f>
        <v>0</v>
      </c>
      <c r="F27" s="108">
        <f>'Príklad_4.rok udržateľnosti'!F27</f>
        <v>44562</v>
      </c>
      <c r="G27" s="104">
        <f t="shared" si="1"/>
        <v>44835</v>
      </c>
      <c r="H27" s="58"/>
      <c r="I27" s="60"/>
      <c r="J27" s="58"/>
      <c r="K27" s="60"/>
      <c r="L27" s="58"/>
      <c r="M27" s="60"/>
      <c r="N27" s="58"/>
      <c r="O27" s="60"/>
      <c r="P27" s="58"/>
      <c r="Q27" s="60"/>
      <c r="R27" s="58"/>
      <c r="S27" s="60"/>
      <c r="T27" s="58"/>
      <c r="U27" s="60"/>
      <c r="V27" s="58"/>
      <c r="W27" s="60"/>
      <c r="X27" s="61"/>
      <c r="Y27" s="60"/>
      <c r="Z27" s="61"/>
      <c r="AA27" s="60"/>
      <c r="AB27" s="61"/>
      <c r="AC27" s="60"/>
      <c r="AD27" s="61"/>
      <c r="AE27" s="60"/>
      <c r="AF27" s="37"/>
      <c r="AG27" s="159">
        <f t="shared" si="2"/>
        <v>0</v>
      </c>
      <c r="AH27" s="199"/>
      <c r="AI27" s="199"/>
    </row>
    <row r="28" spans="1:35" s="33" customFormat="1" x14ac:dyDescent="0.25">
      <c r="A28" s="57" t="str">
        <f>IF(F28&gt;2022,"x",(MAX(A$14:A27)+1))</f>
        <v>x</v>
      </c>
      <c r="B28" s="138">
        <f>'Príklad_4.rok udržateľnosti'!B28</f>
        <v>0</v>
      </c>
      <c r="C28" s="138">
        <f>'Príklad_4.rok udržateľnosti'!C28</f>
        <v>0</v>
      </c>
      <c r="D28" s="138">
        <f>'Príklad_4.rok udržateľnosti'!D28</f>
        <v>0</v>
      </c>
      <c r="E28" s="108">
        <f>'Príklad_4.rok udržateľnosti'!E28</f>
        <v>0</v>
      </c>
      <c r="F28" s="108">
        <f>'Príklad_4.rok udržateľnosti'!F28</f>
        <v>44562</v>
      </c>
      <c r="G28" s="104">
        <f t="shared" si="1"/>
        <v>44835</v>
      </c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47"/>
      <c r="AG28" s="159">
        <f t="shared" si="2"/>
        <v>0</v>
      </c>
      <c r="AH28" s="214"/>
      <c r="AI28" s="215"/>
    </row>
    <row r="29" spans="1:35" s="33" customFormat="1" x14ac:dyDescent="0.25">
      <c r="A29" s="57" t="str">
        <f>IF(F29&gt;2022,"x",(MAX(A$14:A28)+1))</f>
        <v>x</v>
      </c>
      <c r="B29" s="138">
        <f>'Príklad_4.rok udržateľnosti'!B29</f>
        <v>0</v>
      </c>
      <c r="C29" s="138">
        <f>'Príklad_4.rok udržateľnosti'!C29</f>
        <v>0</v>
      </c>
      <c r="D29" s="138">
        <f>'Príklad_4.rok udržateľnosti'!D29</f>
        <v>0</v>
      </c>
      <c r="E29" s="108">
        <f>'Príklad_4.rok udržateľnosti'!E29</f>
        <v>0</v>
      </c>
      <c r="F29" s="108">
        <f>'Príklad_4.rok udržateľnosti'!F29</f>
        <v>44562</v>
      </c>
      <c r="G29" s="104">
        <f t="shared" si="1"/>
        <v>44835</v>
      </c>
      <c r="H29" s="61"/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47"/>
      <c r="AG29" s="159">
        <f t="shared" si="2"/>
        <v>0</v>
      </c>
      <c r="AH29" s="181"/>
      <c r="AI29" s="181"/>
    </row>
    <row r="30" spans="1:35" s="33" customFormat="1" x14ac:dyDescent="0.25">
      <c r="A30" s="57" t="str">
        <f>IF(F30&gt;2022,"x",(MAX(A$14:A29)+1))</f>
        <v>x</v>
      </c>
      <c r="B30" s="138">
        <f>'Príklad_4.rok udržateľnosti'!B30</f>
        <v>0</v>
      </c>
      <c r="C30" s="138">
        <f>'Príklad_4.rok udržateľnosti'!C30</f>
        <v>0</v>
      </c>
      <c r="D30" s="138">
        <f>'Príklad_4.rok udržateľnosti'!D30</f>
        <v>0</v>
      </c>
      <c r="E30" s="108">
        <f>'Príklad_4.rok udržateľnosti'!E30</f>
        <v>0</v>
      </c>
      <c r="F30" s="108">
        <f>'Príklad_4.rok udržateľnosti'!F30</f>
        <v>44562</v>
      </c>
      <c r="G30" s="104">
        <f t="shared" si="1"/>
        <v>44835</v>
      </c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47"/>
      <c r="AG30" s="159">
        <f t="shared" si="2"/>
        <v>0</v>
      </c>
      <c r="AH30" s="181"/>
      <c r="AI30" s="181"/>
    </row>
    <row r="31" spans="1:35" s="33" customFormat="1" x14ac:dyDescent="0.25">
      <c r="A31" s="57" t="str">
        <f>IF(F31&gt;2022,"x",(MAX(A$14:A30)+1))</f>
        <v>x</v>
      </c>
      <c r="B31" s="138">
        <f>'Príklad_4.rok udržateľnosti'!B31</f>
        <v>0</v>
      </c>
      <c r="C31" s="138">
        <f>'Príklad_4.rok udržateľnosti'!C31</f>
        <v>0</v>
      </c>
      <c r="D31" s="138">
        <f>'Príklad_4.rok udržateľnosti'!D31</f>
        <v>0</v>
      </c>
      <c r="E31" s="108">
        <f>'Príklad_4.rok udržateľnosti'!E31</f>
        <v>0</v>
      </c>
      <c r="F31" s="108">
        <f>'Príklad_4.rok udržateľnosti'!F31</f>
        <v>44562</v>
      </c>
      <c r="G31" s="104">
        <f t="shared" si="1"/>
        <v>44835</v>
      </c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47"/>
      <c r="AG31" s="159">
        <f t="shared" si="2"/>
        <v>0</v>
      </c>
      <c r="AH31" s="181"/>
      <c r="AI31" s="181"/>
    </row>
    <row r="32" spans="1:35" s="33" customFormat="1" x14ac:dyDescent="0.25">
      <c r="A32" s="57" t="str">
        <f>IF(F32&gt;2022,"x",(MAX(A$14:A31)+1))</f>
        <v>x</v>
      </c>
      <c r="B32" s="138">
        <f>'Príklad_4.rok udržateľnosti'!B32</f>
        <v>0</v>
      </c>
      <c r="C32" s="138">
        <f>'Príklad_4.rok udržateľnosti'!C32</f>
        <v>0</v>
      </c>
      <c r="D32" s="138">
        <f>'Príklad_4.rok udržateľnosti'!D32</f>
        <v>0</v>
      </c>
      <c r="E32" s="108">
        <f>'Príklad_4.rok udržateľnosti'!E32</f>
        <v>0</v>
      </c>
      <c r="F32" s="108">
        <f>'Príklad_4.rok udržateľnosti'!F32</f>
        <v>44562</v>
      </c>
      <c r="G32" s="104">
        <f t="shared" si="1"/>
        <v>44835</v>
      </c>
      <c r="H32" s="58"/>
      <c r="I32" s="59"/>
      <c r="J32" s="58"/>
      <c r="K32" s="59"/>
      <c r="L32" s="58"/>
      <c r="M32" s="59"/>
      <c r="N32" s="58"/>
      <c r="O32" s="59"/>
      <c r="P32" s="58"/>
      <c r="Q32" s="59"/>
      <c r="R32" s="58"/>
      <c r="S32" s="59"/>
      <c r="T32" s="58"/>
      <c r="U32" s="59"/>
      <c r="V32" s="58"/>
      <c r="W32" s="60"/>
      <c r="X32" s="61"/>
      <c r="Y32" s="60"/>
      <c r="Z32" s="61"/>
      <c r="AA32" s="60"/>
      <c r="AB32" s="61"/>
      <c r="AC32" s="60"/>
      <c r="AD32" s="61"/>
      <c r="AE32" s="60"/>
      <c r="AF32" s="47"/>
      <c r="AG32" s="159">
        <f t="shared" si="2"/>
        <v>0</v>
      </c>
      <c r="AH32" s="181"/>
      <c r="AI32" s="181"/>
    </row>
    <row r="33" spans="1:35" s="33" customFormat="1" x14ac:dyDescent="0.25">
      <c r="A33" s="57" t="str">
        <f>IF(F33&gt;2022,"x",(MAX(A$14:A32)+1))</f>
        <v>x</v>
      </c>
      <c r="B33" s="111">
        <f>'Príklad_4.rok udržateľnosti'!B33</f>
        <v>0</v>
      </c>
      <c r="C33" s="111">
        <f>'Príklad_4.rok udržateľnosti'!C33</f>
        <v>0</v>
      </c>
      <c r="D33" s="138">
        <f>'Príklad_4.rok udržateľnosti'!D33</f>
        <v>0</v>
      </c>
      <c r="E33" s="108">
        <f>'Príklad_4.rok udržateľnosti'!E33</f>
        <v>0</v>
      </c>
      <c r="F33" s="108">
        <f>'Príklad_4.rok udržateľnosti'!F33</f>
        <v>44562</v>
      </c>
      <c r="G33" s="104">
        <f t="shared" si="1"/>
        <v>44835</v>
      </c>
      <c r="H33" s="58"/>
      <c r="I33" s="59"/>
      <c r="J33" s="58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60"/>
      <c r="AD33" s="61"/>
      <c r="AE33" s="60"/>
      <c r="AF33" s="47"/>
      <c r="AG33" s="159">
        <f t="shared" si="2"/>
        <v>0</v>
      </c>
      <c r="AH33" s="181"/>
      <c r="AI33" s="181"/>
    </row>
    <row r="34" spans="1:35" s="33" customFormat="1" x14ac:dyDescent="0.25">
      <c r="A34" s="57" t="str">
        <f>IF(F34&gt;2022,"x",(MAX(A$14:A33)+1))</f>
        <v>x</v>
      </c>
      <c r="B34" s="111">
        <f>'Príklad_4.rok udržateľnosti'!B34</f>
        <v>0</v>
      </c>
      <c r="C34" s="111">
        <f>'Príklad_4.rok udržateľnosti'!C34</f>
        <v>0</v>
      </c>
      <c r="D34" s="138">
        <f>'Príklad_4.rok udržateľnosti'!D34</f>
        <v>0</v>
      </c>
      <c r="E34" s="108">
        <f>'Príklad_4.rok udržateľnosti'!E34</f>
        <v>0</v>
      </c>
      <c r="F34" s="108">
        <f>'Príklad_4.rok udržateľnosti'!F34</f>
        <v>44562</v>
      </c>
      <c r="G34" s="104">
        <f t="shared" si="1"/>
        <v>44835</v>
      </c>
      <c r="H34" s="58"/>
      <c r="I34" s="59"/>
      <c r="J34" s="58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60"/>
      <c r="Z34" s="61"/>
      <c r="AA34" s="60"/>
      <c r="AB34" s="61"/>
      <c r="AC34" s="60"/>
      <c r="AD34" s="61"/>
      <c r="AE34" s="60"/>
      <c r="AF34" s="47"/>
      <c r="AG34" s="159">
        <f t="shared" si="2"/>
        <v>0</v>
      </c>
      <c r="AH34" s="181"/>
      <c r="AI34" s="181"/>
    </row>
    <row r="35" spans="1:35" s="33" customFormat="1" x14ac:dyDescent="0.25">
      <c r="A35" s="57" t="str">
        <f>IF(F35&gt;2022,"x",(MAX(A$14:A34)+1))</f>
        <v>x</v>
      </c>
      <c r="B35" s="111">
        <f>'Príklad_4.rok udržateľnosti'!B35</f>
        <v>0</v>
      </c>
      <c r="C35" s="111">
        <f>'Príklad_4.rok udržateľnosti'!C35</f>
        <v>0</v>
      </c>
      <c r="D35" s="138">
        <f>'Príklad_4.rok udržateľnosti'!D35</f>
        <v>0</v>
      </c>
      <c r="E35" s="108">
        <f>'Príklad_4.rok udržateľnosti'!E35</f>
        <v>0</v>
      </c>
      <c r="F35" s="108">
        <f>'Príklad_4.rok udržateľnosti'!F35</f>
        <v>44562</v>
      </c>
      <c r="G35" s="104">
        <f t="shared" si="1"/>
        <v>44835</v>
      </c>
      <c r="H35" s="58"/>
      <c r="I35" s="59"/>
      <c r="J35" s="58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47"/>
      <c r="AG35" s="159">
        <f t="shared" si="2"/>
        <v>0</v>
      </c>
      <c r="AH35" s="181"/>
      <c r="AI35" s="181"/>
    </row>
    <row r="36" spans="1:35" s="33" customFormat="1" x14ac:dyDescent="0.25">
      <c r="A36" s="57" t="str">
        <f>IF(F36&gt;2022,"x",(MAX(A$14:A35)+1))</f>
        <v>x</v>
      </c>
      <c r="B36" s="111">
        <f>'Príklad_4.rok udržateľnosti'!B36</f>
        <v>0</v>
      </c>
      <c r="C36" s="111">
        <f>'Príklad_4.rok udržateľnosti'!C36</f>
        <v>0</v>
      </c>
      <c r="D36" s="138">
        <f>'Príklad_4.rok udržateľnosti'!D36</f>
        <v>0</v>
      </c>
      <c r="E36" s="108">
        <f>'Príklad_4.rok udržateľnosti'!E36</f>
        <v>0</v>
      </c>
      <c r="F36" s="108">
        <f>'Príklad_4.rok udržateľnosti'!F36</f>
        <v>44562</v>
      </c>
      <c r="G36" s="104">
        <f t="shared" si="1"/>
        <v>44835</v>
      </c>
      <c r="H36" s="58"/>
      <c r="I36" s="59"/>
      <c r="J36" s="58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0"/>
      <c r="X36" s="61"/>
      <c r="Y36" s="60"/>
      <c r="Z36" s="61"/>
      <c r="AA36" s="60"/>
      <c r="AB36" s="61"/>
      <c r="AC36" s="60"/>
      <c r="AD36" s="61"/>
      <c r="AE36" s="60"/>
      <c r="AF36" s="47"/>
      <c r="AG36" s="159">
        <f t="shared" si="2"/>
        <v>0</v>
      </c>
      <c r="AH36" s="181"/>
      <c r="AI36" s="181"/>
    </row>
    <row r="37" spans="1:35" s="33" customFormat="1" x14ac:dyDescent="0.25">
      <c r="A37" s="57" t="str">
        <f>IF(F37&gt;2022,"x",(MAX(A$14:A36)+1))</f>
        <v>x</v>
      </c>
      <c r="B37" s="111">
        <f>'Príklad_4.rok udržateľnosti'!B37</f>
        <v>0</v>
      </c>
      <c r="C37" s="111">
        <f>'Príklad_4.rok udržateľnosti'!C37</f>
        <v>0</v>
      </c>
      <c r="D37" s="138">
        <f>'Príklad_4.rok udržateľnosti'!D37</f>
        <v>0</v>
      </c>
      <c r="E37" s="108">
        <f>'Príklad_4.rok udržateľnosti'!E37</f>
        <v>0</v>
      </c>
      <c r="F37" s="108">
        <f>'Príklad_4.rok udržateľnosti'!F37</f>
        <v>44562</v>
      </c>
      <c r="G37" s="104">
        <f t="shared" si="1"/>
        <v>44835</v>
      </c>
      <c r="H37" s="58"/>
      <c r="I37" s="59"/>
      <c r="J37" s="58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47"/>
      <c r="AG37" s="159">
        <f t="shared" si="2"/>
        <v>0</v>
      </c>
      <c r="AH37" s="181"/>
      <c r="AI37" s="181"/>
    </row>
    <row r="38" spans="1:35" s="33" customFormat="1" x14ac:dyDescent="0.25">
      <c r="A38" s="57" t="str">
        <f>IF(F38&gt;2022,"x",(MAX(A$14:A37)+1))</f>
        <v>x</v>
      </c>
      <c r="B38" s="111">
        <f>'Príklad_4.rok udržateľnosti'!B38</f>
        <v>0</v>
      </c>
      <c r="C38" s="111">
        <f>'Príklad_4.rok udržateľnosti'!C38</f>
        <v>0</v>
      </c>
      <c r="D38" s="138">
        <f>'Príklad_4.rok udržateľnosti'!D38</f>
        <v>0</v>
      </c>
      <c r="E38" s="108">
        <f>'Príklad_4.rok udržateľnosti'!E38</f>
        <v>0</v>
      </c>
      <c r="F38" s="108">
        <f>'Príklad_4.rok udržateľnosti'!F38</f>
        <v>44562</v>
      </c>
      <c r="G38" s="104">
        <f t="shared" si="1"/>
        <v>44835</v>
      </c>
      <c r="H38" s="58"/>
      <c r="I38" s="59"/>
      <c r="J38" s="58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1"/>
      <c r="AE38" s="60"/>
      <c r="AF38" s="47"/>
      <c r="AG38" s="159">
        <f t="shared" si="2"/>
        <v>0</v>
      </c>
      <c r="AH38" s="181"/>
      <c r="AI38" s="181"/>
    </row>
    <row r="39" spans="1:35" s="33" customFormat="1" x14ac:dyDescent="0.25">
      <c r="A39" s="57" t="str">
        <f>IF(F39&gt;2022,"x",(MAX(A$14:A38)+1))</f>
        <v>x</v>
      </c>
      <c r="B39" s="111">
        <f>'Príklad_4.rok udržateľnosti'!B39</f>
        <v>0</v>
      </c>
      <c r="C39" s="111">
        <f>'Príklad_4.rok udržateľnosti'!C39</f>
        <v>0</v>
      </c>
      <c r="D39" s="138">
        <f>'Príklad_4.rok udržateľnosti'!D39</f>
        <v>0</v>
      </c>
      <c r="E39" s="108">
        <f>'Príklad_4.rok udržateľnosti'!E39</f>
        <v>0</v>
      </c>
      <c r="F39" s="108">
        <f>'Príklad_4.rok udržateľnosti'!F39</f>
        <v>44562</v>
      </c>
      <c r="G39" s="104">
        <f t="shared" si="1"/>
        <v>44835</v>
      </c>
      <c r="H39" s="58"/>
      <c r="I39" s="59"/>
      <c r="J39" s="58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1"/>
      <c r="AE39" s="60"/>
      <c r="AF39" s="47"/>
      <c r="AG39" s="159">
        <f t="shared" si="2"/>
        <v>0</v>
      </c>
      <c r="AH39" s="181"/>
      <c r="AI39" s="181"/>
    </row>
    <row r="40" spans="1:35" s="33" customFormat="1" x14ac:dyDescent="0.25">
      <c r="A40" s="57" t="str">
        <f>IF(F40&gt;2022,"x",(MAX(A$14:A39)+1))</f>
        <v>x</v>
      </c>
      <c r="B40" s="111">
        <f>'Príklad_4.rok udržateľnosti'!B40</f>
        <v>0</v>
      </c>
      <c r="C40" s="111">
        <f>'Príklad_4.rok udržateľnosti'!C40</f>
        <v>0</v>
      </c>
      <c r="D40" s="138">
        <f>'Príklad_4.rok udržateľnosti'!D40</f>
        <v>0</v>
      </c>
      <c r="E40" s="108">
        <f>'Príklad_4.rok udržateľnosti'!E40</f>
        <v>0</v>
      </c>
      <c r="F40" s="108">
        <f>'Príklad_4.rok udržateľnosti'!F40</f>
        <v>44562</v>
      </c>
      <c r="G40" s="104">
        <f t="shared" si="1"/>
        <v>44835</v>
      </c>
      <c r="H40" s="58"/>
      <c r="I40" s="59"/>
      <c r="J40" s="58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47"/>
      <c r="AG40" s="159">
        <f t="shared" si="2"/>
        <v>0</v>
      </c>
      <c r="AH40" s="181"/>
      <c r="AI40" s="181"/>
    </row>
    <row r="41" spans="1:35" s="33" customFormat="1" x14ac:dyDescent="0.25">
      <c r="A41" s="57" t="str">
        <f>IF(F41&gt;2022,"x",(MAX(A$14:A40)+1))</f>
        <v>x</v>
      </c>
      <c r="B41" s="111">
        <f>'Príklad_4.rok udržateľnosti'!B41</f>
        <v>0</v>
      </c>
      <c r="C41" s="111">
        <f>'Príklad_4.rok udržateľnosti'!C41</f>
        <v>0</v>
      </c>
      <c r="D41" s="138">
        <f>'Príklad_4.rok udržateľnosti'!D41</f>
        <v>0</v>
      </c>
      <c r="E41" s="108">
        <f>'Príklad_4.rok udržateľnosti'!E41</f>
        <v>0</v>
      </c>
      <c r="F41" s="108">
        <f>'Príklad_4.rok udržateľnosti'!F41</f>
        <v>44562</v>
      </c>
      <c r="G41" s="104">
        <f t="shared" si="1"/>
        <v>44835</v>
      </c>
      <c r="H41" s="58"/>
      <c r="I41" s="59"/>
      <c r="J41" s="58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  <c r="AA41" s="60"/>
      <c r="AB41" s="61"/>
      <c r="AC41" s="60"/>
      <c r="AD41" s="61"/>
      <c r="AE41" s="60"/>
      <c r="AF41" s="47"/>
      <c r="AG41" s="159">
        <f t="shared" si="2"/>
        <v>0</v>
      </c>
      <c r="AH41" s="181"/>
      <c r="AI41" s="181"/>
    </row>
    <row r="42" spans="1:35" s="33" customFormat="1" x14ac:dyDescent="0.25">
      <c r="A42" s="57" t="str">
        <f>IF(F42&gt;2022,"x",(MAX(A$14:A41)+1))</f>
        <v>x</v>
      </c>
      <c r="B42" s="111">
        <f>'Príklad_4.rok udržateľnosti'!B42</f>
        <v>0</v>
      </c>
      <c r="C42" s="111">
        <f>'Príklad_4.rok udržateľnosti'!C42</f>
        <v>0</v>
      </c>
      <c r="D42" s="138">
        <f>'Príklad_4.rok udržateľnosti'!D42</f>
        <v>0</v>
      </c>
      <c r="E42" s="108">
        <f>'Príklad_4.rok udržateľnosti'!E42</f>
        <v>0</v>
      </c>
      <c r="F42" s="108">
        <f>'Príklad_4.rok udržateľnosti'!F42</f>
        <v>44562</v>
      </c>
      <c r="G42" s="104">
        <f t="shared" si="1"/>
        <v>44835</v>
      </c>
      <c r="H42" s="58"/>
      <c r="I42" s="59"/>
      <c r="J42" s="58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47"/>
      <c r="AG42" s="159">
        <f t="shared" si="2"/>
        <v>0</v>
      </c>
      <c r="AH42" s="181"/>
      <c r="AI42" s="181"/>
    </row>
    <row r="43" spans="1:35" s="33" customFormat="1" x14ac:dyDescent="0.25">
      <c r="A43" s="57" t="str">
        <f>IF(F43&gt;2022,"x",(MAX(A$14:A42)+1))</f>
        <v>x</v>
      </c>
      <c r="B43" s="111">
        <f>'Príklad_4.rok udržateľnosti'!B43</f>
        <v>0</v>
      </c>
      <c r="C43" s="111">
        <f>'Príklad_4.rok udržateľnosti'!C43</f>
        <v>0</v>
      </c>
      <c r="D43" s="138">
        <f>'Príklad_4.rok udržateľnosti'!D43</f>
        <v>0</v>
      </c>
      <c r="E43" s="108">
        <f>'Príklad_4.rok udržateľnosti'!E43</f>
        <v>0</v>
      </c>
      <c r="F43" s="108">
        <f>'Príklad_4.rok udržateľnosti'!F43</f>
        <v>44562</v>
      </c>
      <c r="G43" s="104">
        <f t="shared" si="1"/>
        <v>44835</v>
      </c>
      <c r="H43" s="58"/>
      <c r="I43" s="59"/>
      <c r="J43" s="58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1"/>
      <c r="Y43" s="60"/>
      <c r="Z43" s="61"/>
      <c r="AA43" s="60"/>
      <c r="AB43" s="61"/>
      <c r="AC43" s="60"/>
      <c r="AD43" s="61"/>
      <c r="AE43" s="60"/>
      <c r="AF43" s="47"/>
      <c r="AG43" s="159">
        <f t="shared" si="2"/>
        <v>0</v>
      </c>
      <c r="AH43" s="181"/>
      <c r="AI43" s="181"/>
    </row>
    <row r="44" spans="1:35" s="33" customFormat="1" x14ac:dyDescent="0.25">
      <c r="A44" s="57" t="str">
        <f>IF(F44&gt;2022,"x",(MAX(A$14:A43)+1))</f>
        <v>x</v>
      </c>
      <c r="B44" s="111">
        <f>'Príklad_4.rok udržateľnosti'!B44</f>
        <v>0</v>
      </c>
      <c r="C44" s="111">
        <f>'Príklad_4.rok udržateľnosti'!C44</f>
        <v>0</v>
      </c>
      <c r="D44" s="138">
        <f>'Príklad_4.rok udržateľnosti'!D44</f>
        <v>0</v>
      </c>
      <c r="E44" s="108">
        <f>'Príklad_4.rok udržateľnosti'!E44</f>
        <v>0</v>
      </c>
      <c r="F44" s="108">
        <f>'Príklad_4.rok udržateľnosti'!F44</f>
        <v>44562</v>
      </c>
      <c r="G44" s="104">
        <f t="shared" si="1"/>
        <v>44835</v>
      </c>
      <c r="H44" s="58"/>
      <c r="I44" s="59"/>
      <c r="J44" s="58"/>
      <c r="K44" s="60"/>
      <c r="L44" s="61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47"/>
      <c r="AG44" s="159">
        <f t="shared" si="2"/>
        <v>0</v>
      </c>
      <c r="AH44" s="181"/>
      <c r="AI44" s="181"/>
    </row>
    <row r="45" spans="1:35" s="33" customFormat="1" x14ac:dyDescent="0.25">
      <c r="A45" s="57" t="str">
        <f>IF(F45&gt;2022,"x",(MAX(A$14:A44)+1))</f>
        <v>x</v>
      </c>
      <c r="B45" s="111">
        <f>'Príklad_4.rok udržateľnosti'!B45</f>
        <v>0</v>
      </c>
      <c r="C45" s="111">
        <f>'Príklad_4.rok udržateľnosti'!C45</f>
        <v>0</v>
      </c>
      <c r="D45" s="138">
        <f>'Príklad_4.rok udržateľnosti'!D45</f>
        <v>0</v>
      </c>
      <c r="E45" s="108">
        <f>'Príklad_4.rok udržateľnosti'!E45</f>
        <v>0</v>
      </c>
      <c r="F45" s="108">
        <f>'Príklad_4.rok udržateľnosti'!F45</f>
        <v>44562</v>
      </c>
      <c r="G45" s="104">
        <f t="shared" si="1"/>
        <v>44835</v>
      </c>
      <c r="H45" s="58"/>
      <c r="I45" s="59"/>
      <c r="J45" s="58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47"/>
      <c r="AG45" s="159">
        <f t="shared" si="2"/>
        <v>0</v>
      </c>
      <c r="AH45" s="181"/>
      <c r="AI45" s="181"/>
    </row>
    <row r="46" spans="1:35" ht="15.75" thickBot="1" x14ac:dyDescent="0.3">
      <c r="A46" s="16"/>
      <c r="B46" s="17"/>
      <c r="C46" s="17"/>
      <c r="D46" s="124"/>
      <c r="E46" s="16"/>
      <c r="F46" s="16"/>
      <c r="G46" s="102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20"/>
    </row>
    <row r="47" spans="1:35" s="1" customFormat="1" ht="56.25" customHeight="1" thickBot="1" x14ac:dyDescent="0.3">
      <c r="A47" s="220" t="str">
        <f>'Príklad_1.rok ochranná lehota'!A47:D47</f>
        <v>výnimka: z dôvodu trvania krízovej situácie sa predlžuje dátum "ochrannej lehoty"* - udržateľnosti o 2 mesiace po ukončení krízovej situácie, t.j. do:</v>
      </c>
      <c r="B47" s="221"/>
      <c r="C47" s="221"/>
      <c r="D47" s="222"/>
      <c r="E47" s="170">
        <f>'Príklad_1.rok ochranná lehota'!E47</f>
        <v>45261</v>
      </c>
      <c r="F47" s="29"/>
      <c r="G47" s="102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U47" s="31"/>
      <c r="AG47" s="161"/>
    </row>
    <row r="48" spans="1:35" s="35" customFormat="1" ht="19.5" thickBot="1" x14ac:dyDescent="0.35">
      <c r="A48" s="208" t="s">
        <v>6</v>
      </c>
      <c r="B48" s="209"/>
      <c r="C48" s="209"/>
      <c r="D48" s="209"/>
      <c r="E48" s="209"/>
      <c r="F48" s="210"/>
      <c r="G48" s="105"/>
      <c r="H48" s="89">
        <f t="shared" ref="H48:AE48" si="3">SUM(H16:H45)</f>
        <v>0</v>
      </c>
      <c r="I48" s="89">
        <f t="shared" si="3"/>
        <v>0</v>
      </c>
      <c r="J48" s="89">
        <f t="shared" si="3"/>
        <v>0</v>
      </c>
      <c r="K48" s="89">
        <f t="shared" si="3"/>
        <v>0</v>
      </c>
      <c r="L48" s="89">
        <f t="shared" si="3"/>
        <v>0</v>
      </c>
      <c r="M48" s="89">
        <f t="shared" si="3"/>
        <v>0</v>
      </c>
      <c r="N48" s="89">
        <f t="shared" si="3"/>
        <v>0</v>
      </c>
      <c r="O48" s="89">
        <f t="shared" si="3"/>
        <v>0</v>
      </c>
      <c r="P48" s="89">
        <f t="shared" si="3"/>
        <v>0</v>
      </c>
      <c r="Q48" s="89">
        <f t="shared" si="3"/>
        <v>0</v>
      </c>
      <c r="R48" s="89">
        <f t="shared" si="3"/>
        <v>0</v>
      </c>
      <c r="S48" s="89">
        <f t="shared" si="3"/>
        <v>0</v>
      </c>
      <c r="T48" s="89">
        <f t="shared" si="3"/>
        <v>0</v>
      </c>
      <c r="U48" s="89">
        <f t="shared" si="3"/>
        <v>0</v>
      </c>
      <c r="V48" s="89">
        <f t="shared" si="3"/>
        <v>0</v>
      </c>
      <c r="W48" s="34">
        <f t="shared" si="3"/>
        <v>0</v>
      </c>
      <c r="X48" s="34">
        <f t="shared" si="3"/>
        <v>0</v>
      </c>
      <c r="Y48" s="34">
        <f t="shared" si="3"/>
        <v>0</v>
      </c>
      <c r="Z48" s="34">
        <f t="shared" si="3"/>
        <v>0</v>
      </c>
      <c r="AA48" s="34">
        <f t="shared" si="3"/>
        <v>0</v>
      </c>
      <c r="AB48" s="34">
        <f t="shared" si="3"/>
        <v>0</v>
      </c>
      <c r="AC48" s="34">
        <f t="shared" si="3"/>
        <v>0</v>
      </c>
      <c r="AD48" s="34">
        <f t="shared" si="3"/>
        <v>0</v>
      </c>
      <c r="AE48" s="87">
        <f t="shared" si="3"/>
        <v>0</v>
      </c>
      <c r="AG48" s="162"/>
    </row>
    <row r="50" spans="1:5" ht="15.75" thickBot="1" x14ac:dyDescent="0.3"/>
    <row r="51" spans="1:5" ht="15.75" thickBot="1" x14ac:dyDescent="0.3">
      <c r="A51" s="211" t="s">
        <v>62</v>
      </c>
      <c r="B51" s="212"/>
      <c r="C51" s="212"/>
      <c r="D51" s="212"/>
      <c r="E51" s="213"/>
    </row>
    <row r="52" spans="1:5" x14ac:dyDescent="0.25">
      <c r="A52" s="171">
        <v>1</v>
      </c>
      <c r="B52" s="191" t="s">
        <v>63</v>
      </c>
      <c r="C52" s="191"/>
      <c r="D52" s="191"/>
      <c r="E52" s="192"/>
    </row>
    <row r="53" spans="1:5" x14ac:dyDescent="0.25">
      <c r="A53" s="172">
        <v>0</v>
      </c>
      <c r="B53" s="184" t="s">
        <v>64</v>
      </c>
      <c r="C53" s="184"/>
      <c r="D53" s="184"/>
      <c r="E53" s="185"/>
    </row>
    <row r="54" spans="1:5" x14ac:dyDescent="0.25">
      <c r="A54" s="172" t="s">
        <v>48</v>
      </c>
      <c r="B54" s="184" t="s">
        <v>65</v>
      </c>
      <c r="C54" s="184"/>
      <c r="D54" s="184"/>
      <c r="E54" s="185"/>
    </row>
    <row r="55" spans="1:5" ht="60.75" customHeight="1" thickBot="1" x14ac:dyDescent="0.3">
      <c r="A55" s="173" t="s">
        <v>125</v>
      </c>
      <c r="B55" s="182" t="s">
        <v>126</v>
      </c>
      <c r="C55" s="182"/>
      <c r="D55" s="182"/>
      <c r="E55" s="183"/>
    </row>
  </sheetData>
  <autoFilter ref="A15:AI15">
    <filterColumn colId="33" showButton="0"/>
  </autoFilter>
  <mergeCells count="41">
    <mergeCell ref="AH22:AI22"/>
    <mergeCell ref="AH23:AI23"/>
    <mergeCell ref="AH24:AI24"/>
    <mergeCell ref="A1:D1"/>
    <mergeCell ref="C2:D2"/>
    <mergeCell ref="AH19:AI19"/>
    <mergeCell ref="AH20:AI20"/>
    <mergeCell ref="AH21:AI21"/>
    <mergeCell ref="AH15:AI15"/>
    <mergeCell ref="A14:AI14"/>
    <mergeCell ref="AH16:AI16"/>
    <mergeCell ref="AH17:AI17"/>
    <mergeCell ref="AH18:AI18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42:AI42"/>
    <mergeCell ref="AH43:AI43"/>
    <mergeCell ref="AH44:AI44"/>
    <mergeCell ref="B55:E55"/>
    <mergeCell ref="AH45:AI45"/>
    <mergeCell ref="AH37:AI37"/>
    <mergeCell ref="AH38:AI38"/>
    <mergeCell ref="AH39:AI39"/>
    <mergeCell ref="AH40:AI40"/>
    <mergeCell ref="AH41:AI41"/>
    <mergeCell ref="A47:D47"/>
    <mergeCell ref="B54:E54"/>
    <mergeCell ref="A48:F48"/>
    <mergeCell ref="A51:E51"/>
    <mergeCell ref="B52:E52"/>
    <mergeCell ref="B53:E53"/>
  </mergeCells>
  <conditionalFormatting sqref="AJ16:XFD45 H16:AE16 A16:A45 H17:AF45 AH29:AH30 AH33:AH45 AH16:AH27">
    <cfRule type="expression" dxfId="17" priority="60">
      <formula>$A16="x"</formula>
    </cfRule>
  </conditionalFormatting>
  <conditionalFormatting sqref="AH31:AH32">
    <cfRule type="expression" dxfId="16" priority="57">
      <formula>$A31="x"</formula>
    </cfRule>
  </conditionalFormatting>
  <conditionalFormatting sqref="AF16">
    <cfRule type="expression" dxfId="15" priority="50">
      <formula>$A16="x"</formula>
    </cfRule>
  </conditionalFormatting>
  <conditionalFormatting sqref="G16:G45">
    <cfRule type="expression" dxfId="14" priority="40">
      <formula>$A16="x"</formula>
    </cfRule>
  </conditionalFormatting>
  <conditionalFormatting sqref="G14:G1048576">
    <cfRule type="timePeriod" dxfId="13" priority="36" timePeriod="thisMonth">
      <formula>AND(MONTH(G14)=MONTH(TODAY()),YEAR(G14)=YEAR(TODAY()))</formula>
    </cfRule>
    <cfRule type="timePeriod" dxfId="12" priority="38" timePeriod="nextMonth">
      <formula>AND(MONTH(G14)=MONTH(EDATE(TODAY(),0+1)),YEAR(G14)=YEAR(EDATE(TODAY(),0+1)))</formula>
    </cfRule>
    <cfRule type="timePeriod" dxfId="11" priority="39" timePeriod="lastMonth">
      <formula>AND(MONTH(G14)=MONTH(EDATE(TODAY(),0-1)),YEAR(G14)=YEAR(EDATE(TODAY(),0-1)))</formula>
    </cfRule>
  </conditionalFormatting>
  <conditionalFormatting sqref="G16:G45">
    <cfRule type="expression" dxfId="10" priority="37">
      <formula>NOT(ISBLANK(AF16))</formula>
    </cfRule>
  </conditionalFormatting>
  <conditionalFormatting sqref="B16:F45">
    <cfRule type="expression" dxfId="9" priority="35">
      <formula>$A16="x"</formula>
    </cfRule>
  </conditionalFormatting>
  <conditionalFormatting sqref="AH28">
    <cfRule type="expression" dxfId="8" priority="33">
      <formula>$A28="x"</formula>
    </cfRule>
  </conditionalFormatting>
  <conditionalFormatting sqref="AG16:AG45">
    <cfRule type="expression" dxfId="7" priority="1">
      <formula>$A16="x"</formula>
    </cfRule>
    <cfRule type="cellIs" dxfId="6" priority="19" operator="greaterThan">
      <formula>G16+1</formula>
    </cfRule>
  </conditionalFormatting>
  <conditionalFormatting sqref="G1:G13">
    <cfRule type="timePeriod" dxfId="5" priority="3" timePeriod="thisMonth">
      <formula>AND(MONTH(G1)=MONTH(TODAY()),YEAR(G1)=YEAR(TODAY()))</formula>
    </cfRule>
    <cfRule type="timePeriod" dxfId="4" priority="4" timePeriod="nextMonth">
      <formula>AND(MONTH(G1)=MONTH(EDATE(TODAY(),0+1)),YEAR(G1)=YEAR(EDATE(TODAY(),0+1)))</formula>
    </cfRule>
    <cfRule type="timePeriod" dxfId="3" priority="5" timePeriod="lastMonth">
      <formula>AND(MONTH(G1)=MONTH(EDATE(TODAY(),0-1)),YEAR(G1)=YEAR(EDATE(TODAY(),0-1)))</formula>
    </cfRule>
  </conditionalFormatting>
  <conditionalFormatting sqref="F3:F12">
    <cfRule type="cellIs" dxfId="2" priority="2" operator="greaterThan">
      <formula>0</formula>
    </cfRule>
  </conditionalFormatting>
  <conditionalFormatting sqref="AG1:AG1048576">
    <cfRule type="cellIs" dxfId="1" priority="18" stopIfTrue="1" operator="lessThan">
      <formula>$E$47</formula>
    </cfRule>
  </conditionalFormatting>
  <dataValidations count="1">
    <dataValidation type="list" allowBlank="1" showInputMessage="1" showErrorMessage="1" sqref="C16:C45">
      <formula1>$C$3:$C$12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"/>
  <sheetViews>
    <sheetView showGridLines="0" workbookViewId="0">
      <selection activeCell="A11" sqref="A11"/>
    </sheetView>
  </sheetViews>
  <sheetFormatPr defaultRowHeight="15" x14ac:dyDescent="0.25"/>
  <cols>
    <col min="1" max="1" width="12.7109375" style="2" customWidth="1"/>
    <col min="2" max="25" width="10.7109375" customWidth="1"/>
    <col min="26" max="26" width="12.7109375" style="2" customWidth="1"/>
  </cols>
  <sheetData>
    <row r="1" spans="1:26" ht="19.5" thickBot="1" x14ac:dyDescent="0.35">
      <c r="A1" s="186" t="s">
        <v>106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226"/>
    </row>
    <row r="2" spans="1:26" s="11" customFormat="1" ht="19.5" thickBot="1" x14ac:dyDescent="0.3">
      <c r="A2" s="81" t="s">
        <v>105</v>
      </c>
      <c r="B2" s="223" t="s">
        <v>103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223" t="s">
        <v>104</v>
      </c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5"/>
      <c r="Z2" s="81" t="s">
        <v>105</v>
      </c>
    </row>
    <row r="3" spans="1:26" s="64" customFormat="1" ht="16.5" thickBot="1" x14ac:dyDescent="0.3">
      <c r="A3" s="69" t="s">
        <v>102</v>
      </c>
      <c r="B3" s="70" t="s">
        <v>90</v>
      </c>
      <c r="C3" s="71" t="s">
        <v>91</v>
      </c>
      <c r="D3" s="71" t="s">
        <v>92</v>
      </c>
      <c r="E3" s="71" t="s">
        <v>93</v>
      </c>
      <c r="F3" s="71" t="s">
        <v>94</v>
      </c>
      <c r="G3" s="71" t="s">
        <v>95</v>
      </c>
      <c r="H3" s="71" t="s">
        <v>96</v>
      </c>
      <c r="I3" s="71" t="s">
        <v>97</v>
      </c>
      <c r="J3" s="71" t="s">
        <v>98</v>
      </c>
      <c r="K3" s="71" t="s">
        <v>99</v>
      </c>
      <c r="L3" s="71" t="s">
        <v>100</v>
      </c>
      <c r="M3" s="72" t="s">
        <v>101</v>
      </c>
      <c r="N3" s="70" t="s">
        <v>90</v>
      </c>
      <c r="O3" s="71" t="s">
        <v>91</v>
      </c>
      <c r="P3" s="71" t="s">
        <v>92</v>
      </c>
      <c r="Q3" s="71" t="s">
        <v>93</v>
      </c>
      <c r="R3" s="71" t="s">
        <v>94</v>
      </c>
      <c r="S3" s="71" t="s">
        <v>95</v>
      </c>
      <c r="T3" s="71" t="s">
        <v>96</v>
      </c>
      <c r="U3" s="71" t="s">
        <v>97</v>
      </c>
      <c r="V3" s="71" t="s">
        <v>98</v>
      </c>
      <c r="W3" s="71" t="s">
        <v>99</v>
      </c>
      <c r="X3" s="71" t="s">
        <v>100</v>
      </c>
      <c r="Y3" s="72" t="s">
        <v>101</v>
      </c>
      <c r="Z3" s="69" t="s">
        <v>102</v>
      </c>
    </row>
    <row r="4" spans="1:26" ht="15.75" x14ac:dyDescent="0.25">
      <c r="A4" s="74">
        <v>2023</v>
      </c>
      <c r="B4" s="75">
        <f>'Príklad_1.rok ochranná lehota'!H48</f>
        <v>0</v>
      </c>
      <c r="C4" s="75">
        <f>'Príklad_1.rok ochranná lehota'!I48</f>
        <v>0</v>
      </c>
      <c r="D4" s="75">
        <f>'Príklad_1.rok ochranná lehota'!J48</f>
        <v>0</v>
      </c>
      <c r="E4" s="75">
        <f>'Príklad_1.rok ochranná lehota'!K48</f>
        <v>0</v>
      </c>
      <c r="F4" s="75">
        <f>'Príklad_1.rok ochranná lehota'!L48</f>
        <v>0</v>
      </c>
      <c r="G4" s="75">
        <f>'Príklad_1.rok ochranná lehota'!M48</f>
        <v>0</v>
      </c>
      <c r="H4" s="75">
        <f>'Príklad_1.rok ochranná lehota'!N48</f>
        <v>0</v>
      </c>
      <c r="I4" s="75">
        <f>'Príklad_1.rok ochranná lehota'!O48</f>
        <v>0</v>
      </c>
      <c r="J4" s="75">
        <f>'Príklad_1.rok ochranná lehota'!P48</f>
        <v>0</v>
      </c>
      <c r="K4" s="75">
        <f>'Príklad_1.rok ochranná lehota'!Q48</f>
        <v>0</v>
      </c>
      <c r="L4" s="75">
        <f>'Príklad_1.rok ochranná lehota'!R48</f>
        <v>0</v>
      </c>
      <c r="M4" s="75">
        <f>'Príklad_1.rok ochranná lehota'!S48</f>
        <v>0</v>
      </c>
      <c r="N4" s="75">
        <f>'Príklad_1.rok ochranná lehota'!T48</f>
        <v>0</v>
      </c>
      <c r="O4" s="75">
        <f>'Príklad_1.rok ochranná lehota'!U48</f>
        <v>0</v>
      </c>
      <c r="P4" s="75">
        <f>'Príklad_1.rok ochranná lehota'!V48</f>
        <v>0</v>
      </c>
      <c r="Q4" s="75">
        <f>'Príklad_1.rok ochranná lehota'!W48</f>
        <v>0</v>
      </c>
      <c r="R4" s="75">
        <f>'Príklad_1.rok ochranná lehota'!X48</f>
        <v>0</v>
      </c>
      <c r="S4" s="75">
        <f>'Príklad_1.rok ochranná lehota'!Y48</f>
        <v>0</v>
      </c>
      <c r="T4" s="75">
        <f>'Príklad_1.rok ochranná lehota'!Z48</f>
        <v>0</v>
      </c>
      <c r="U4" s="75">
        <f>'Príklad_1.rok ochranná lehota'!AA48</f>
        <v>0</v>
      </c>
      <c r="V4" s="75">
        <f>'Príklad_1.rok ochranná lehota'!AB48</f>
        <v>0</v>
      </c>
      <c r="W4" s="75">
        <f>'Príklad_1.rok ochranná lehota'!AC48</f>
        <v>0</v>
      </c>
      <c r="X4" s="75">
        <f>'Príklad_1.rok ochranná lehota'!AD48</f>
        <v>0</v>
      </c>
      <c r="Y4" s="75">
        <f>'Príklad_1.rok ochranná lehota'!AE48</f>
        <v>0</v>
      </c>
      <c r="Z4" s="74">
        <v>2024</v>
      </c>
    </row>
    <row r="5" spans="1:26" ht="15.75" x14ac:dyDescent="0.25">
      <c r="A5" s="67">
        <v>2024</v>
      </c>
      <c r="B5" s="65">
        <f>'Príklad_2.rok udržateľnosti'!H48</f>
        <v>0</v>
      </c>
      <c r="C5" s="65">
        <f>'Príklad_2.rok udržateľnosti'!I48</f>
        <v>0</v>
      </c>
      <c r="D5" s="65">
        <f>'Príklad_2.rok udržateľnosti'!J48</f>
        <v>0</v>
      </c>
      <c r="E5" s="65">
        <f>'Príklad_2.rok udržateľnosti'!K48</f>
        <v>0</v>
      </c>
      <c r="F5" s="65">
        <f>'Príklad_2.rok udržateľnosti'!L48</f>
        <v>0</v>
      </c>
      <c r="G5" s="65">
        <f>'Príklad_2.rok udržateľnosti'!M48</f>
        <v>0</v>
      </c>
      <c r="H5" s="65">
        <f>'Príklad_2.rok udržateľnosti'!N48</f>
        <v>0</v>
      </c>
      <c r="I5" s="65">
        <f>'Príklad_2.rok udržateľnosti'!O48</f>
        <v>0</v>
      </c>
      <c r="J5" s="65">
        <f>'Príklad_2.rok udržateľnosti'!P48</f>
        <v>0</v>
      </c>
      <c r="K5" s="65">
        <f>'Príklad_2.rok udržateľnosti'!Q48</f>
        <v>0</v>
      </c>
      <c r="L5" s="65">
        <f>'Príklad_2.rok udržateľnosti'!R48</f>
        <v>0</v>
      </c>
      <c r="M5" s="65">
        <f>'Príklad_2.rok udržateľnosti'!S48</f>
        <v>0</v>
      </c>
      <c r="N5" s="65">
        <f>'Príklad_2.rok udržateľnosti'!T48</f>
        <v>0</v>
      </c>
      <c r="O5" s="65">
        <f>'Príklad_2.rok udržateľnosti'!U48</f>
        <v>0</v>
      </c>
      <c r="P5" s="65">
        <f>'Príklad_2.rok udržateľnosti'!V48</f>
        <v>0</v>
      </c>
      <c r="Q5" s="65">
        <f>'Príklad_2.rok udržateľnosti'!W48</f>
        <v>0</v>
      </c>
      <c r="R5" s="65">
        <f>'Príklad_2.rok udržateľnosti'!X48</f>
        <v>0</v>
      </c>
      <c r="S5" s="65">
        <f>'Príklad_2.rok udržateľnosti'!Y48</f>
        <v>0</v>
      </c>
      <c r="T5" s="65">
        <f>'Príklad_2.rok udržateľnosti'!Z48</f>
        <v>0</v>
      </c>
      <c r="U5" s="65">
        <f>'Príklad_2.rok udržateľnosti'!AA48</f>
        <v>0</v>
      </c>
      <c r="V5" s="65">
        <f>'Príklad_2.rok udržateľnosti'!AB48</f>
        <v>0</v>
      </c>
      <c r="W5" s="65">
        <f>'Príklad_2.rok udržateľnosti'!AC48</f>
        <v>0</v>
      </c>
      <c r="X5" s="65">
        <f>'Príklad_2.rok udržateľnosti'!AD48</f>
        <v>0</v>
      </c>
      <c r="Y5" s="65">
        <f>'Príklad_2.rok udržateľnosti'!AE48</f>
        <v>0</v>
      </c>
      <c r="Z5" s="67">
        <v>2025</v>
      </c>
    </row>
    <row r="6" spans="1:26" ht="15.75" x14ac:dyDescent="0.25">
      <c r="A6" s="67">
        <v>2025</v>
      </c>
      <c r="B6" s="65">
        <f>'Príklad_3.rok udržateľnosti'!H48</f>
        <v>0</v>
      </c>
      <c r="C6" s="65">
        <f>'Príklad_3.rok udržateľnosti'!I48</f>
        <v>0</v>
      </c>
      <c r="D6" s="65">
        <f>'Príklad_3.rok udržateľnosti'!J48</f>
        <v>0</v>
      </c>
      <c r="E6" s="65">
        <f>'Príklad_3.rok udržateľnosti'!K48</f>
        <v>0</v>
      </c>
      <c r="F6" s="65">
        <f>'Príklad_3.rok udržateľnosti'!L48</f>
        <v>0</v>
      </c>
      <c r="G6" s="65">
        <f>'Príklad_3.rok udržateľnosti'!M48</f>
        <v>0</v>
      </c>
      <c r="H6" s="65">
        <f>'Príklad_3.rok udržateľnosti'!N48</f>
        <v>0</v>
      </c>
      <c r="I6" s="65">
        <f>'Príklad_3.rok udržateľnosti'!O48</f>
        <v>0</v>
      </c>
      <c r="J6" s="65">
        <f>'Príklad_3.rok udržateľnosti'!P48</f>
        <v>0</v>
      </c>
      <c r="K6" s="65">
        <f>'Príklad_3.rok udržateľnosti'!Q48</f>
        <v>0</v>
      </c>
      <c r="L6" s="65">
        <f>'Príklad_3.rok udržateľnosti'!R48</f>
        <v>0</v>
      </c>
      <c r="M6" s="65">
        <f>'Príklad_3.rok udržateľnosti'!S48</f>
        <v>0</v>
      </c>
      <c r="N6" s="65">
        <f>'Príklad_3.rok udržateľnosti'!T48</f>
        <v>0</v>
      </c>
      <c r="O6" s="65">
        <f>'Príklad_3.rok udržateľnosti'!U48</f>
        <v>0</v>
      </c>
      <c r="P6" s="65">
        <f>'Príklad_3.rok udržateľnosti'!V48</f>
        <v>0</v>
      </c>
      <c r="Q6" s="65">
        <f>'Príklad_3.rok udržateľnosti'!W48</f>
        <v>0</v>
      </c>
      <c r="R6" s="65">
        <f>'Príklad_3.rok udržateľnosti'!X48</f>
        <v>0</v>
      </c>
      <c r="S6" s="65">
        <f>'Príklad_3.rok udržateľnosti'!Y48</f>
        <v>0</v>
      </c>
      <c r="T6" s="65">
        <f>'Príklad_3.rok udržateľnosti'!Z48</f>
        <v>0</v>
      </c>
      <c r="U6" s="65">
        <f>'Príklad_3.rok udržateľnosti'!AA48</f>
        <v>0</v>
      </c>
      <c r="V6" s="65">
        <f>'Príklad_3.rok udržateľnosti'!AB48</f>
        <v>0</v>
      </c>
      <c r="W6" s="65">
        <f>'Príklad_3.rok udržateľnosti'!AC48</f>
        <v>0</v>
      </c>
      <c r="X6" s="65">
        <f>'Príklad_3.rok udržateľnosti'!AD48</f>
        <v>0</v>
      </c>
      <c r="Y6" s="65">
        <f>'Príklad_3.rok udržateľnosti'!AE48</f>
        <v>0</v>
      </c>
      <c r="Z6" s="67">
        <v>2026</v>
      </c>
    </row>
    <row r="7" spans="1:26" ht="15.75" x14ac:dyDescent="0.25">
      <c r="A7" s="67">
        <v>2026</v>
      </c>
      <c r="B7" s="65">
        <f>'Príklad_4.rok udržateľnosti'!H48</f>
        <v>0</v>
      </c>
      <c r="C7" s="65">
        <f>'Príklad_4.rok udržateľnosti'!I48</f>
        <v>0</v>
      </c>
      <c r="D7" s="65">
        <f>'Príklad_4.rok udržateľnosti'!J48</f>
        <v>0</v>
      </c>
      <c r="E7" s="65">
        <f>'Príklad_4.rok udržateľnosti'!K48</f>
        <v>0</v>
      </c>
      <c r="F7" s="65">
        <f>'Príklad_4.rok udržateľnosti'!L48</f>
        <v>0</v>
      </c>
      <c r="G7" s="65">
        <f>'Príklad_4.rok udržateľnosti'!M48</f>
        <v>0</v>
      </c>
      <c r="H7" s="65">
        <f>'Príklad_4.rok udržateľnosti'!N48</f>
        <v>0</v>
      </c>
      <c r="I7" s="65">
        <f>'Príklad_4.rok udržateľnosti'!O48</f>
        <v>0</v>
      </c>
      <c r="J7" s="65">
        <f>'Príklad_4.rok udržateľnosti'!P48</f>
        <v>0</v>
      </c>
      <c r="K7" s="65">
        <f>'Príklad_4.rok udržateľnosti'!Q48</f>
        <v>0</v>
      </c>
      <c r="L7" s="65">
        <f>'Príklad_4.rok udržateľnosti'!R48</f>
        <v>0</v>
      </c>
      <c r="M7" s="65">
        <f>'Príklad_4.rok udržateľnosti'!S48</f>
        <v>0</v>
      </c>
      <c r="N7" s="65">
        <f>'Príklad_4.rok udržateľnosti'!T48</f>
        <v>0</v>
      </c>
      <c r="O7" s="65">
        <f>'Príklad_4.rok udržateľnosti'!U48</f>
        <v>0</v>
      </c>
      <c r="P7" s="65">
        <f>'Príklad_4.rok udržateľnosti'!V48</f>
        <v>0</v>
      </c>
      <c r="Q7" s="65">
        <f>'Príklad_4.rok udržateľnosti'!W48</f>
        <v>0</v>
      </c>
      <c r="R7" s="65">
        <f>'Príklad_4.rok udržateľnosti'!X48</f>
        <v>0</v>
      </c>
      <c r="S7" s="65">
        <f>'Príklad_4.rok udržateľnosti'!Y48</f>
        <v>0</v>
      </c>
      <c r="T7" s="65">
        <f>'Príklad_4.rok udržateľnosti'!Z48</f>
        <v>0</v>
      </c>
      <c r="U7" s="65">
        <f>'Príklad_4.rok udržateľnosti'!AA48</f>
        <v>0</v>
      </c>
      <c r="V7" s="65">
        <f>'Príklad_4.rok udržateľnosti'!AB48</f>
        <v>0</v>
      </c>
      <c r="W7" s="65">
        <f>'Príklad_4.rok udržateľnosti'!AC48</f>
        <v>0</v>
      </c>
      <c r="X7" s="65">
        <f>'Príklad_4.rok udržateľnosti'!AD48</f>
        <v>0</v>
      </c>
      <c r="Y7" s="65">
        <f>'Príklad_4.rok udržateľnosti'!AE48</f>
        <v>0</v>
      </c>
      <c r="Z7" s="67">
        <v>2027</v>
      </c>
    </row>
    <row r="8" spans="1:26" ht="16.5" thickBot="1" x14ac:dyDescent="0.3">
      <c r="A8" s="68">
        <v>2027</v>
      </c>
      <c r="B8" s="66">
        <f>'Príklad_5.rok udržateľnosti'!H48</f>
        <v>0</v>
      </c>
      <c r="C8" s="66">
        <f>'Príklad_5.rok udržateľnosti'!I48</f>
        <v>0</v>
      </c>
      <c r="D8" s="66">
        <f>'Príklad_5.rok udržateľnosti'!J48</f>
        <v>0</v>
      </c>
      <c r="E8" s="66">
        <f>'Príklad_5.rok udržateľnosti'!K48</f>
        <v>0</v>
      </c>
      <c r="F8" s="66">
        <f>'Príklad_5.rok udržateľnosti'!L48</f>
        <v>0</v>
      </c>
      <c r="G8" s="66">
        <f>'Príklad_5.rok udržateľnosti'!M48</f>
        <v>0</v>
      </c>
      <c r="H8" s="66">
        <f>'Príklad_5.rok udržateľnosti'!N48</f>
        <v>0</v>
      </c>
      <c r="I8" s="66">
        <f>'Príklad_5.rok udržateľnosti'!O48</f>
        <v>0</v>
      </c>
      <c r="J8" s="66">
        <f>'Príklad_5.rok udržateľnosti'!P48</f>
        <v>0</v>
      </c>
      <c r="K8" s="66">
        <f>'Príklad_5.rok udržateľnosti'!Q48</f>
        <v>0</v>
      </c>
      <c r="L8" s="66">
        <f>'Príklad_5.rok udržateľnosti'!R48</f>
        <v>0</v>
      </c>
      <c r="M8" s="66">
        <f>'Príklad_5.rok udržateľnosti'!S48</f>
        <v>0</v>
      </c>
      <c r="N8" s="66">
        <f>'Príklad_5.rok udržateľnosti'!T48</f>
        <v>0</v>
      </c>
      <c r="O8" s="66">
        <f>'Príklad_5.rok udržateľnosti'!U48</f>
        <v>0</v>
      </c>
      <c r="P8" s="66">
        <f>'Príklad_5.rok udržateľnosti'!V48</f>
        <v>0</v>
      </c>
      <c r="Q8" s="66">
        <f>'Príklad_5.rok udržateľnosti'!W48</f>
        <v>0</v>
      </c>
      <c r="R8" s="66">
        <f>'Príklad_5.rok udržateľnosti'!X48</f>
        <v>0</v>
      </c>
      <c r="S8" s="66">
        <f>'Príklad_5.rok udržateľnosti'!Y48</f>
        <v>0</v>
      </c>
      <c r="T8" s="66">
        <f>'Príklad_5.rok udržateľnosti'!Z48</f>
        <v>0</v>
      </c>
      <c r="U8" s="66">
        <f>'Príklad_5.rok udržateľnosti'!AA48</f>
        <v>0</v>
      </c>
      <c r="V8" s="66">
        <f>'Príklad_5.rok udržateľnosti'!AB48</f>
        <v>0</v>
      </c>
      <c r="W8" s="66">
        <f>'Príklad_5.rok udržateľnosti'!AC48</f>
        <v>0</v>
      </c>
      <c r="X8" s="66">
        <f>'Príklad_5.rok udržateľnosti'!AD48</f>
        <v>0</v>
      </c>
      <c r="Y8" s="66">
        <f>'Príklad_5.rok udržateľnosti'!AE48</f>
        <v>0</v>
      </c>
      <c r="Z8" s="68">
        <v>2028</v>
      </c>
    </row>
    <row r="10" spans="1:26" ht="15.75" thickBot="1" x14ac:dyDescent="0.3"/>
    <row r="11" spans="1:26" ht="45" x14ac:dyDescent="0.25">
      <c r="A11" s="82"/>
      <c r="B11" s="77" t="s">
        <v>114</v>
      </c>
      <c r="C11" s="77" t="s">
        <v>113</v>
      </c>
      <c r="D11" s="78" t="s">
        <v>107</v>
      </c>
    </row>
    <row r="12" spans="1:26" x14ac:dyDescent="0.25">
      <c r="A12" s="85" t="s">
        <v>108</v>
      </c>
      <c r="B12" s="83">
        <f>SUM(B4:Y4)</f>
        <v>0</v>
      </c>
      <c r="C12" s="73">
        <f>COUNTIF(B4:Y4,"&gt;0")</f>
        <v>0</v>
      </c>
      <c r="D12" s="79" t="e">
        <f>B12/C12</f>
        <v>#DIV/0!</v>
      </c>
    </row>
    <row r="13" spans="1:26" x14ac:dyDescent="0.25">
      <c r="A13" s="85" t="s">
        <v>109</v>
      </c>
      <c r="B13" s="83">
        <f>SUM(B5:Y5)</f>
        <v>0</v>
      </c>
      <c r="C13" s="73">
        <f>COUNTIF(B5:Y5,"&gt;0")</f>
        <v>0</v>
      </c>
      <c r="D13" s="79" t="e">
        <f t="shared" ref="D13:D16" si="0">B13/C13</f>
        <v>#DIV/0!</v>
      </c>
      <c r="V13" s="2"/>
      <c r="Z13"/>
    </row>
    <row r="14" spans="1:26" x14ac:dyDescent="0.25">
      <c r="A14" s="85" t="s">
        <v>110</v>
      </c>
      <c r="B14" s="83">
        <f>SUM(B6:Y6)</f>
        <v>0</v>
      </c>
      <c r="C14" s="73">
        <f>COUNTIF(B6:Y6,"&gt;0")</f>
        <v>0</v>
      </c>
      <c r="D14" s="79" t="e">
        <f t="shared" si="0"/>
        <v>#DIV/0!</v>
      </c>
      <c r="V14" s="2"/>
      <c r="Z14"/>
    </row>
    <row r="15" spans="1:26" x14ac:dyDescent="0.25">
      <c r="A15" s="85" t="s">
        <v>111</v>
      </c>
      <c r="B15" s="83">
        <f>SUM(B7:Y7)</f>
        <v>0</v>
      </c>
      <c r="C15" s="73">
        <f>COUNTIF(B7:Y7,"&gt;0")</f>
        <v>0</v>
      </c>
      <c r="D15" s="79" t="e">
        <f t="shared" si="0"/>
        <v>#DIV/0!</v>
      </c>
      <c r="V15" s="2"/>
      <c r="Z15"/>
    </row>
    <row r="16" spans="1:26" ht="15.75" thickBot="1" x14ac:dyDescent="0.3">
      <c r="A16" s="86" t="s">
        <v>112</v>
      </c>
      <c r="B16" s="84">
        <f>SUM(B8:Y8)</f>
        <v>0</v>
      </c>
      <c r="C16" s="76">
        <f>COUNTIF(B8:Y8,"&gt;0")</f>
        <v>0</v>
      </c>
      <c r="D16" s="80" t="e">
        <f t="shared" si="0"/>
        <v>#DIV/0!</v>
      </c>
      <c r="V16" s="2"/>
      <c r="Z16"/>
    </row>
    <row r="19" spans="1:1" x14ac:dyDescent="0.25">
      <c r="A19" s="19"/>
    </row>
  </sheetData>
  <sheetProtection password="C805" sheet="1" objects="1" scenarios="1"/>
  <mergeCells count="3">
    <mergeCell ref="N2:Y2"/>
    <mergeCell ref="A1:Z1"/>
    <mergeCell ref="B2:M2"/>
  </mergeCells>
  <conditionalFormatting sqref="C12:C16">
    <cfRule type="cellIs" dxfId="0" priority="1" operator="greaterThan">
      <formula>13</formula>
    </cfRule>
  </conditionalFormatting>
  <pageMargins left="0.7" right="0.7" top="0.75" bottom="0.75" header="0.3" footer="0.3"/>
  <pageSetup paperSize="9" orientation="portrait" r:id="rId1"/>
  <ignoredErrors>
    <ignoredError sqref="B12:C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Príklad_1.rok ochranná lehota</vt:lpstr>
      <vt:lpstr>Príklad_2.rok udržateľnosti</vt:lpstr>
      <vt:lpstr>Príklad_3.rok udržateľnosti</vt:lpstr>
      <vt:lpstr>Príklad_4.rok udržateľnosti</vt:lpstr>
      <vt:lpstr>Príklad_5.rok udržateľnosti</vt:lpstr>
      <vt:lpstr>Evidenčný počet ZP-NEVYPĹŇAŤ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Šamová Michaela</dc:creator>
  <cp:lastModifiedBy>Rakúsová Michaela</cp:lastModifiedBy>
  <dcterms:created xsi:type="dcterms:W3CDTF">2023-05-10T11:45:56Z</dcterms:created>
  <dcterms:modified xsi:type="dcterms:W3CDTF">2023-08-24T07:44:08Z</dcterms:modified>
</cp:coreProperties>
</file>